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45" windowHeight="7320" activeTab="2"/>
  </bookViews>
  <sheets>
    <sheet name="Cover sheet" sheetId="1" r:id="rId1"/>
    <sheet name="Consultant service" sheetId="2" r:id="rId2"/>
    <sheet name="Works and goods" sheetId="3" r:id="rId3"/>
  </sheets>
  <definedNames>
    <definedName name="ane">#REF!</definedName>
    <definedName name="arc">#REF!</definedName>
    <definedName name="cco">#REF!</definedName>
    <definedName name="eng">#REF!</definedName>
    <definedName name="icf">#REF!</definedName>
    <definedName name="ici">#REF!</definedName>
    <definedName name="ncf">#REF!</definedName>
    <definedName name="nci">#REF!</definedName>
    <definedName name="pcu">#REF!</definedName>
    <definedName name="_xlnm.Print_Area" localSheetId="1">'Consultant service'!$A$1:$AG$105</definedName>
    <definedName name="_xlnm.Print_Area" localSheetId="2">'Works and goods'!$A$1:$AB$64</definedName>
    <definedName name="rco">#REF!</definedName>
    <definedName name="sdrrate">#REF!</definedName>
    <definedName name="spn">#REF!</definedName>
    <definedName name="stc">#REF!</definedName>
    <definedName name="tng">#REF!</definedName>
  </definedNames>
  <calcPr fullCalcOnLoad="1"/>
</workbook>
</file>

<file path=xl/sharedStrings.xml><?xml version="1.0" encoding="utf-8"?>
<sst xmlns="http://schemas.openxmlformats.org/spreadsheetml/2006/main" count="573" uniqueCount="261">
  <si>
    <t>A</t>
  </si>
  <si>
    <t>D</t>
  </si>
  <si>
    <t>E</t>
  </si>
  <si>
    <t>F</t>
  </si>
  <si>
    <t>H</t>
  </si>
  <si>
    <t>I</t>
  </si>
  <si>
    <t>J</t>
  </si>
  <si>
    <t>P</t>
  </si>
  <si>
    <t>Comple-
tion
Date</t>
  </si>
  <si>
    <t>Invita-
tion 
Date</t>
  </si>
  <si>
    <t>Evalu-
ation &amp;
Recomm.</t>
  </si>
  <si>
    <t>B</t>
  </si>
  <si>
    <t>Submis-
sion/
Readiness
Date</t>
  </si>
  <si>
    <t>No 
Objection
Date</t>
  </si>
  <si>
    <t>Review
by Bank
Prior /
Post</t>
  </si>
  <si>
    <t>Contract
Award
Date</t>
  </si>
  <si>
    <t>Start
Date</t>
  </si>
  <si>
    <t>Selection 
Method</t>
  </si>
  <si>
    <t>Final 
Evaluation
Date</t>
  </si>
  <si>
    <t>Invitation
for RFP
Date</t>
  </si>
  <si>
    <t>Adverti-
sement
for EOI
Date</t>
  </si>
  <si>
    <t>Name of Assignment/Contract</t>
  </si>
  <si>
    <t>contarct Siganture date</t>
  </si>
  <si>
    <t>Bid-
Opening 
Date</t>
  </si>
  <si>
    <t xml:space="preserve">Proposal
Submission 
Date
</t>
  </si>
  <si>
    <t xml:space="preserve"> </t>
  </si>
  <si>
    <t>Contract
Signature
Date</t>
  </si>
  <si>
    <t>No 
Objection
Date to sign contract</t>
  </si>
  <si>
    <t>Short 
Listing and RFP ready</t>
  </si>
  <si>
    <t>Note #</t>
  </si>
  <si>
    <t>Days Interval</t>
  </si>
  <si>
    <t>Days Execution</t>
  </si>
  <si>
    <r>
      <t xml:space="preserve">Plan vs./ </t>
    </r>
    <r>
      <rPr>
        <b/>
        <sz val="12"/>
        <color indexed="10"/>
        <rFont val="Arial"/>
        <family val="2"/>
      </rPr>
      <t>Actual</t>
    </r>
  </si>
  <si>
    <t>Prior</t>
  </si>
  <si>
    <t>Category</t>
  </si>
  <si>
    <t>W</t>
  </si>
  <si>
    <t>CS</t>
  </si>
  <si>
    <t>Consultant engineering service</t>
  </si>
  <si>
    <t>No 
Objection
Date + PSC</t>
  </si>
  <si>
    <t>Reception of expression of interest</t>
  </si>
  <si>
    <t>No 
Objection + PSC 
Date</t>
  </si>
  <si>
    <t>Technical
Evaluation 
Date</t>
  </si>
  <si>
    <t>Ref No</t>
  </si>
  <si>
    <t>CQ</t>
  </si>
  <si>
    <t>Post</t>
  </si>
  <si>
    <t>N/A</t>
  </si>
  <si>
    <t>Consulting firms</t>
  </si>
  <si>
    <t>COMPONENT 1</t>
  </si>
  <si>
    <t>COMPONENT 2</t>
  </si>
  <si>
    <t>Ref no</t>
  </si>
  <si>
    <t>NCB</t>
  </si>
  <si>
    <t>TOTAL COMPONENT 1</t>
  </si>
  <si>
    <t>Consultant firms</t>
  </si>
  <si>
    <t>Subtotal Subcomponent A</t>
  </si>
  <si>
    <t>Study for sustainable financing mechanisms for energy efficiency, development of Entity-wide, longer-term financing mechanism and developing proposals for the Entity Governments' consideration and conclusions</t>
  </si>
  <si>
    <t>SSS</t>
  </si>
  <si>
    <t>Subtotal Subcomponent B</t>
  </si>
  <si>
    <t>Annual financial audit</t>
  </si>
  <si>
    <t>To be allocated</t>
  </si>
  <si>
    <t>TOTAL COMPONENT 2</t>
  </si>
  <si>
    <t>Sub-Component A: Support for scalable financing mechanisms</t>
  </si>
  <si>
    <t>Sub-Component B: Capacity building</t>
  </si>
  <si>
    <t>COMPONENT 3</t>
  </si>
  <si>
    <t>Project management</t>
  </si>
  <si>
    <t>TOTAL COMPONENT 3</t>
  </si>
  <si>
    <t>Subtotal Allocated</t>
  </si>
  <si>
    <t>Works on reconstruction of Clinics</t>
  </si>
  <si>
    <t>multi</t>
  </si>
  <si>
    <t>IC</t>
  </si>
  <si>
    <t>Promotion of EE results</t>
  </si>
  <si>
    <t xml:space="preserve">Financial Software for World Bank Project  </t>
  </si>
  <si>
    <t>software</t>
  </si>
  <si>
    <t>Total Estimate cost</t>
  </si>
  <si>
    <t>Procurement specialist</t>
  </si>
  <si>
    <t>Financial specialist</t>
  </si>
  <si>
    <t>Administrative assistant</t>
  </si>
  <si>
    <t>Consultant  services</t>
  </si>
  <si>
    <t>G. Social monitoring and evaluation</t>
  </si>
  <si>
    <t>Other technical assistance and Trainings</t>
  </si>
  <si>
    <t>Training Municipality energy management-certification</t>
  </si>
  <si>
    <t xml:space="preserve">"Communications, awareness raising and outreach". </t>
  </si>
  <si>
    <t>Total A+B - allocated</t>
  </si>
  <si>
    <t>Senior building expersts</t>
  </si>
  <si>
    <t>Consultant service</t>
  </si>
  <si>
    <t>Incremental operating costs</t>
  </si>
  <si>
    <t>Total component 3 - allocated</t>
  </si>
  <si>
    <t>GRAND TOTAL CONSULTANT SERVICES</t>
  </si>
  <si>
    <t>BEEP- Energy efficiency Project in Federation B&amp;H         December, 2013</t>
  </si>
  <si>
    <t>Total works - Component 1 / Hospitals, Schools and Administrative buildings/</t>
  </si>
  <si>
    <t>SUMMARY</t>
  </si>
  <si>
    <t>Allocated</t>
  </si>
  <si>
    <t>to be allocated</t>
  </si>
  <si>
    <t>Total COMPONENT 1</t>
  </si>
  <si>
    <t>Total COMPONENT 2</t>
  </si>
  <si>
    <t>Total COMPONENT 3</t>
  </si>
  <si>
    <t>GRAND TOTAL</t>
  </si>
  <si>
    <t>Consulting Services</t>
  </si>
  <si>
    <t>Works and Goods</t>
  </si>
  <si>
    <t>allocated</t>
  </si>
  <si>
    <t>PROCUREMENT METHODS AND PRIOR REVIEW THRESHOLDS</t>
  </si>
  <si>
    <t>FIRMS:</t>
  </si>
  <si>
    <r>
      <t xml:space="preserve">(a) </t>
    </r>
    <r>
      <rPr>
        <b/>
        <i/>
        <u val="single"/>
        <sz val="12"/>
        <color indexed="8"/>
        <rFont val="Arial"/>
        <family val="2"/>
      </rPr>
      <t>Goods/Works:</t>
    </r>
    <r>
      <rPr>
        <b/>
        <u val="single"/>
        <sz val="12"/>
        <color indexed="8"/>
        <rFont val="Arial"/>
        <family val="2"/>
      </rPr>
      <t xml:space="preserve"> </t>
    </r>
  </si>
  <si>
    <r>
      <t xml:space="preserve">b) </t>
    </r>
    <r>
      <rPr>
        <b/>
        <i/>
        <u val="single"/>
        <sz val="12"/>
        <color indexed="8"/>
        <rFont val="Arial"/>
        <family val="2"/>
      </rPr>
      <t>Consultants services</t>
    </r>
    <r>
      <rPr>
        <b/>
        <u val="single"/>
        <sz val="12"/>
        <color indexed="8"/>
        <rFont val="Arial"/>
        <family val="2"/>
      </rPr>
      <t xml:space="preserve"> </t>
    </r>
  </si>
  <si>
    <r>
      <t>First contract</t>
    </r>
    <r>
      <rPr>
        <sz val="12"/>
        <color indexed="8"/>
        <rFont val="Arial"/>
        <family val="2"/>
      </rPr>
      <t> with consulting firms selected on the basis of Consultants Qualifications (CQ)</t>
    </r>
  </si>
  <si>
    <t xml:space="preserve">All ICB contracts for Goods and Works; </t>
  </si>
  <si>
    <r>
      <rPr>
        <b/>
        <sz val="12"/>
        <color indexed="8"/>
        <rFont val="Arial"/>
        <family val="2"/>
      </rPr>
      <t>First two NCB contracts for Goods and First two NCB contracts for Works</t>
    </r>
    <r>
      <rPr>
        <sz val="12"/>
        <color indexed="8"/>
        <rFont val="Arial"/>
        <family val="2"/>
      </rPr>
      <t xml:space="preserve"> irrespective of the cost of the contract; </t>
    </r>
  </si>
  <si>
    <t xml:space="preserve">First Shopping contract for Goods and First Shopping contract for Works. </t>
  </si>
  <si>
    <t>Individual Consultant</t>
  </si>
  <si>
    <r>
      <t xml:space="preserve">All contracts with </t>
    </r>
    <r>
      <rPr>
        <b/>
        <sz val="12"/>
        <color indexed="8"/>
        <rFont val="Arial"/>
        <family val="2"/>
      </rPr>
      <t>individual consultants estimated to US$50,000 or more</t>
    </r>
    <r>
      <rPr>
        <sz val="12"/>
        <color indexed="8"/>
        <rFont val="Arial"/>
        <family val="2"/>
      </rPr>
      <t> </t>
    </r>
  </si>
  <si>
    <r>
      <t>All contracts with PIU staff irrespective of the cost of the contract</t>
    </r>
    <r>
      <rPr>
        <sz val="12"/>
        <color indexed="8"/>
        <rFont val="Arial"/>
        <family val="2"/>
      </rPr>
      <t xml:space="preserve">; </t>
    </r>
  </si>
  <si>
    <t>General: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</si>
  <si>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 xml:space="preserve">The </t>
    </r>
    <r>
      <rPr>
        <b/>
        <sz val="12"/>
        <color indexed="8"/>
        <rFont val="Arial"/>
        <family val="2"/>
      </rPr>
      <t>Terms of Reference</t>
    </r>
    <r>
      <rPr>
        <sz val="12"/>
        <color indexed="8"/>
        <rFont val="Arial"/>
        <family val="2"/>
      </rPr>
      <t xml:space="preserve"> for all consultant contracts with consulting firms and individual consultants irrespective of their costs; </t>
    </r>
  </si>
  <si>
    <t>Procurement method threshold</t>
  </si>
  <si>
    <t>ICB</t>
  </si>
  <si>
    <t>$ USD</t>
  </si>
  <si>
    <t>SHOPPING</t>
  </si>
  <si>
    <t>Goods                                     Works</t>
  </si>
  <si>
    <t>Goods                                        Works</t>
  </si>
  <si>
    <t>Goods                                                Works</t>
  </si>
  <si>
    <t>Prior review threshold</t>
  </si>
  <si>
    <t>CONSULTANTS</t>
  </si>
  <si>
    <t>All                                               All</t>
  </si>
  <si>
    <t>First 2                                       First 2</t>
  </si>
  <si>
    <t>Project Coordinator</t>
  </si>
  <si>
    <t>BEEP- Energy efficiency Project in Federation B&amp;H October, 2014</t>
  </si>
  <si>
    <t>Combined Services for Clinics and chosen Schools</t>
  </si>
  <si>
    <t>Audit of Design</t>
  </si>
  <si>
    <r>
      <rPr>
        <b/>
        <sz val="12"/>
        <rFont val="Arial"/>
        <family val="2"/>
      </rPr>
      <t>PACKAGE 1</t>
    </r>
    <r>
      <rPr>
        <sz val="12"/>
        <rFont val="Arial"/>
        <family val="2"/>
      </rPr>
      <t xml:space="preserve"> University Clinical Center Sarajevo Ortopedic and Traumatology</t>
    </r>
  </si>
  <si>
    <r>
      <t xml:space="preserve"> </t>
    </r>
    <r>
      <rPr>
        <b/>
        <sz val="12"/>
        <rFont val="Arial"/>
        <family val="2"/>
      </rPr>
      <t>PACKAGE 2</t>
    </r>
    <r>
      <rPr>
        <sz val="12"/>
        <rFont val="Arial"/>
        <family val="2"/>
      </rPr>
      <t xml:space="preserve"> LOT 1 - Psychiatric Hospital Mostar</t>
    </r>
  </si>
  <si>
    <r>
      <t xml:space="preserve"> </t>
    </r>
    <r>
      <rPr>
        <b/>
        <sz val="12"/>
        <rFont val="Arial"/>
        <family val="2"/>
      </rPr>
      <t>PACKAGE 2</t>
    </r>
    <r>
      <rPr>
        <sz val="12"/>
        <rFont val="Arial"/>
        <family val="2"/>
      </rPr>
      <t xml:space="preserve"> LOT 2 - Health Centre Tuzla - Surgery Clinic</t>
    </r>
  </si>
  <si>
    <t>BEEP-P143580-NCB-31-W-16-FBIH</t>
  </si>
  <si>
    <t>BEEP-P143580-CQ-01-CS-15-FBIH</t>
  </si>
  <si>
    <t>BEEP-P143580-CQ-02-CS-15-FBIH</t>
  </si>
  <si>
    <t>Detailed Energy Audit, TME before, Design, Audit of Design</t>
  </si>
  <si>
    <r>
      <rPr>
        <b/>
        <sz val="12"/>
        <rFont val="Arial"/>
        <family val="2"/>
      </rPr>
      <t xml:space="preserve">Package 1: </t>
    </r>
    <r>
      <rPr>
        <sz val="12"/>
        <rFont val="Arial"/>
        <family val="2"/>
      </rPr>
      <t xml:space="preserve">
University Clinical Center Sarajevo Ortopedic and Traumatology;
Surgery Clinic in Tuzla;
Psychiatric Hospital Mostar</t>
    </r>
  </si>
  <si>
    <t>BEEP-P143580-CQ-04-CS-15-FBIH</t>
  </si>
  <si>
    <t>BEEP-P143580-CQ-05-CS-15-FBIH</t>
  </si>
  <si>
    <t>BEEP-P143580-NCB-29-W-15-FBIH</t>
  </si>
  <si>
    <r>
      <t>BEEP-P143580-NCB-</t>
    </r>
    <r>
      <rPr>
        <sz val="12"/>
        <color indexed="62"/>
        <rFont val="Arial"/>
        <family val="2"/>
      </rPr>
      <t>30</t>
    </r>
    <r>
      <rPr>
        <sz val="12"/>
        <color indexed="10"/>
        <rFont val="Arial"/>
        <family val="2"/>
      </rPr>
      <t>-W-15-FBIH</t>
    </r>
  </si>
  <si>
    <t>Detailed Energy Audit, TME before, Design completed for „Mula Mustafa Baseskija“ Visoko</t>
  </si>
  <si>
    <t>GOODS</t>
  </si>
  <si>
    <t>SH</t>
  </si>
  <si>
    <t>BEEP-P143580-CQ-06-CS-16-FBIH</t>
  </si>
  <si>
    <t>TOTAL COMPONENT 1 W+G</t>
  </si>
  <si>
    <t>BEEP-P143580-IC-02-CS-14-FBIH</t>
  </si>
  <si>
    <t>BEEP-P143580-IC-04-05-CS-14-FBIH</t>
  </si>
  <si>
    <t>BEEP-P143580-IC-03-CS-14-FBIH</t>
  </si>
  <si>
    <t>BEEP-P143580-IC-06-CS-14-FBIH</t>
  </si>
  <si>
    <t>BEEP-P143580-CQ-07-CS-16-FBIH</t>
  </si>
  <si>
    <t>BEEP-P143580-CQ-14-CS-16-FBIH</t>
  </si>
  <si>
    <t>TOTAL GOODS (Performance Monitoring System)</t>
  </si>
  <si>
    <r>
      <rPr>
        <b/>
        <sz val="12"/>
        <rFont val="Arial"/>
        <family val="2"/>
      </rPr>
      <t>PACKAGE 3 - 2016. buildings (3 buildings)</t>
    </r>
    <r>
      <rPr>
        <sz val="12"/>
        <rFont val="Arial"/>
        <family val="2"/>
      </rPr>
      <t xml:space="preserve"> (allocated)</t>
    </r>
  </si>
  <si>
    <t>BEEP-P143580-SH-39-G-16-FBIH</t>
  </si>
  <si>
    <t>BEEP-P143580-SH-40-G-16-FBIH</t>
  </si>
  <si>
    <t>BEEP-P143580-NCB-32-W-16-FBIH</t>
  </si>
  <si>
    <t>BEEP-P143580-NCB-34-W-16-FBIH</t>
  </si>
  <si>
    <t>BEEP-P143580-NCB-35-W-16-FBIH</t>
  </si>
  <si>
    <t>BEEP-P143580-NCB-37-W-16-FBIH</t>
  </si>
  <si>
    <t>BEEP-P143580-NCB-38-W-16-FBIH</t>
  </si>
  <si>
    <t>BEEP-P143580-CQ-17-CS-16-FBIH</t>
  </si>
  <si>
    <t>BEEP-P143580-IC-01-CS-14-FBIH</t>
  </si>
  <si>
    <t>Social monitoring and evaluation -(IA) (alocated)</t>
  </si>
  <si>
    <t>BEEP-P143580-CQ-11-CS-16-FBIH</t>
  </si>
  <si>
    <t>BEEP-P143580-CQ-12-CS-15-FBIH</t>
  </si>
  <si>
    <t>BEEP-P143580-CQ-13-CS-16-FBIH</t>
  </si>
  <si>
    <t>BEEP-P143580-CQ-15-CS-16-FBIH</t>
  </si>
  <si>
    <t>BEEP-P143580-CQ-16-CS-16-FBIH</t>
  </si>
  <si>
    <t>11.01.2016.</t>
  </si>
  <si>
    <t>25.01.2016.</t>
  </si>
  <si>
    <t>13.01.2016.</t>
  </si>
  <si>
    <t>26.01.2016.</t>
  </si>
  <si>
    <t>14.01.2016.</t>
  </si>
  <si>
    <t>08.01.2016.</t>
  </si>
  <si>
    <t>01.02.2016.</t>
  </si>
  <si>
    <t xml:space="preserve">Package 2, 3
 (allocated)
</t>
  </si>
  <si>
    <t>02.03.2016.</t>
  </si>
  <si>
    <t>30.06.2016.</t>
  </si>
  <si>
    <t>31.05.2016.</t>
  </si>
  <si>
    <t>Combined Services (Design, technical monitoring (before and after), works supervision)</t>
  </si>
  <si>
    <t>03.05.2015.</t>
  </si>
  <si>
    <t>13.05.2015.</t>
  </si>
  <si>
    <t>09.06.2015.</t>
  </si>
  <si>
    <t>30.06.2015.</t>
  </si>
  <si>
    <t>08.07.2015.</t>
  </si>
  <si>
    <t>18.12.2015.</t>
  </si>
  <si>
    <t>18.05.2015.</t>
  </si>
  <si>
    <t>17.06.2015.</t>
  </si>
  <si>
    <t>08.08.2015.</t>
  </si>
  <si>
    <t>22.09.2015.</t>
  </si>
  <si>
    <t>29.04.2015.</t>
  </si>
  <si>
    <t>14.05.2015.</t>
  </si>
  <si>
    <t>BEEP-P143580-SH-41-G-16-FBIH</t>
  </si>
  <si>
    <t>BEEP-P143580-SH-42-G-16-FBIH</t>
  </si>
  <si>
    <t>G</t>
  </si>
  <si>
    <t>-</t>
  </si>
  <si>
    <t>20.01.2016.</t>
  </si>
  <si>
    <t>27.01.2016.</t>
  </si>
  <si>
    <t>22.01.2016.</t>
  </si>
  <si>
    <t>29.01.2016.</t>
  </si>
  <si>
    <t>05.02.2016.</t>
  </si>
  <si>
    <t>BEEP-P143580-SSS-28-S-15-FBIH</t>
  </si>
  <si>
    <t>Supervision, TME after, Energy Labelling</t>
  </si>
  <si>
    <t>Consultant  service</t>
  </si>
  <si>
    <r>
      <rPr>
        <b/>
        <sz val="12"/>
        <rFont val="Arial"/>
        <family val="2"/>
      </rPr>
      <t>Package 2 (10+3=13 objects) Ze-Do, Una-Sana, HNK</t>
    </r>
    <r>
      <rPr>
        <sz val="12"/>
        <rFont val="Arial"/>
        <family val="2"/>
      </rPr>
      <t xml:space="preserve">
Elementary School  Ivana fra Frane Jukica Sivsa Usora; Elementary School 21. mart Doboj Jug; Gimnasium Rizah Odzeckic Zavidovici; Elementary School "Gazi Ferhad-beg"  Tesanj; Secondary Mutual School Zepce; Hospital Bihać; Elementary school Bosanska Otoka; I Secondary school Dr. Husein Džanić &amp; </t>
    </r>
    <r>
      <rPr>
        <b/>
        <sz val="12"/>
        <rFont val="Arial"/>
        <family val="2"/>
      </rPr>
      <t xml:space="preserve">II </t>
    </r>
    <r>
      <rPr>
        <sz val="12"/>
        <rFont val="Arial"/>
        <family val="2"/>
      </rPr>
      <t>secondary schoo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>, Gymnasium; Elementary school Stijena Cazin; I &amp; II Secondary school Cazin; Elementary School Fra Didaka Buntića Čitluk; Secondary School Čapljina; Elementary School Crnići Stolac
 (allocated)</t>
    </r>
  </si>
  <si>
    <r>
      <rPr>
        <b/>
        <sz val="12"/>
        <rFont val="Arial"/>
        <family val="2"/>
      </rPr>
      <t xml:space="preserve">Package 3 (12+4=16 objects Ze-Do, Sarajevo, HNK)
</t>
    </r>
    <r>
      <rPr>
        <sz val="12"/>
        <rFont val="Arial"/>
        <family val="2"/>
      </rPr>
      <t>Secondary Mutual School Stjepana Radica Usora;  Elementary School  Safvet-beg Basagic Visoko; Elementary School Kulin Ban Visoko; Elementary School  "Musa Cazim Catic" Zenica; Elementary School  "Hamdija Kresevljakovic" Kakanj; Elementary School 15. April Kakanj; Elementary School „Mula Mustafa Baseskija“ Visoko; First elementary school Zavidovici; Hospital Tesanj; Elementary School „Zahid Barucija; Elementary School „Hasim Spahic“; Elementary School „Srednje“ Ilijas; Secondary School Juraja Dalmatinca Mostar; Hospital Jablanica; Secondary School Konjic; IV Elementary School Mostar</t>
    </r>
    <r>
      <rPr>
        <b/>
        <sz val="12"/>
        <rFont val="Arial"/>
        <family val="2"/>
      </rPr>
      <t xml:space="preserve">
 (allocated)</t>
    </r>
    <r>
      <rPr>
        <sz val="12"/>
        <rFont val="Arial"/>
        <family val="2"/>
      </rPr>
      <t xml:space="preserve">
</t>
    </r>
  </si>
  <si>
    <t>Purchasing and Instalation (Performance Monitoring System for measuring the temperature and humidity)  (20+7=27 buildings) - 2016./2017. buldings
(allocated)</t>
  </si>
  <si>
    <t>Purchasing and Instalation (Performance Monitoring System for measuring the heat energy usage) (20+7=27 buildings) - 2016./2017. buldings
(allocated)</t>
  </si>
  <si>
    <t>Purchasing of Motor Vechicle 
(allocated)</t>
  </si>
  <si>
    <t>BEEP-P143580-SH-43-G-16-FBIH</t>
  </si>
  <si>
    <t>CLINICS</t>
  </si>
  <si>
    <t>CANTONS 2016. buildings</t>
  </si>
  <si>
    <t>CANTONS 2017. buildings</t>
  </si>
  <si>
    <t>p</t>
  </si>
  <si>
    <t>BEEP-P143580-NCB-33-W-16-FBIH</t>
  </si>
  <si>
    <t>BEEP-P143580-NCB-36-W-16-FBIH</t>
  </si>
  <si>
    <r>
      <t xml:space="preserve"> </t>
    </r>
    <r>
      <rPr>
        <b/>
        <sz val="12"/>
        <rFont val="Arial"/>
        <family val="2"/>
      </rPr>
      <t>PACKAGE 4</t>
    </r>
    <r>
      <rPr>
        <sz val="12"/>
        <rFont val="Arial"/>
        <family val="2"/>
      </rPr>
      <t>- 2016. buildings (</t>
    </r>
    <r>
      <rPr>
        <b/>
        <sz val="12"/>
        <rFont val="Arial"/>
        <family val="2"/>
      </rPr>
      <t>5 buildings</t>
    </r>
    <r>
      <rPr>
        <sz val="12"/>
        <rFont val="Arial"/>
        <family val="2"/>
      </rPr>
      <t>) (allocated)</t>
    </r>
  </si>
  <si>
    <r>
      <rPr>
        <b/>
        <sz val="12"/>
        <rFont val="Arial"/>
        <family val="2"/>
      </rPr>
      <t>PACKAGE 5 - 2016. buildings (5 building</t>
    </r>
    <r>
      <rPr>
        <sz val="12"/>
        <rFont val="Arial"/>
        <family val="2"/>
      </rPr>
      <t>s) (allocated)</t>
    </r>
  </si>
  <si>
    <r>
      <t xml:space="preserve">Works on reconstruction of </t>
    </r>
    <r>
      <rPr>
        <b/>
        <sz val="12"/>
        <rFont val="Arial"/>
        <family val="2"/>
      </rPr>
      <t>ZE-DO Canton</t>
    </r>
  </si>
  <si>
    <r>
      <t xml:space="preserve">Works on reconstruction of </t>
    </r>
    <r>
      <rPr>
        <b/>
        <sz val="12"/>
        <rFont val="Arial"/>
        <family val="2"/>
      </rPr>
      <t>UNA-SANA Canton</t>
    </r>
  </si>
  <si>
    <r>
      <t xml:space="preserve">Works on reconstruction of </t>
    </r>
    <r>
      <rPr>
        <b/>
        <sz val="12"/>
        <rFont val="Arial"/>
        <family val="2"/>
      </rPr>
      <t>Sarajevo Canton</t>
    </r>
  </si>
  <si>
    <r>
      <t xml:space="preserve">Works on reconstruction of </t>
    </r>
    <r>
      <rPr>
        <b/>
        <sz val="12"/>
        <rFont val="Arial"/>
        <family val="2"/>
      </rPr>
      <t>HNK Canton</t>
    </r>
  </si>
  <si>
    <t>TOTAL  2016. BUILDINGS</t>
  </si>
  <si>
    <t>BEEP-P143580-CQ-18-CS-16-FBIH</t>
  </si>
  <si>
    <t>72 detailed energy audits (to be allocated) - 2017. buldings</t>
  </si>
  <si>
    <r>
      <rPr>
        <b/>
        <sz val="12"/>
        <rFont val="Arial"/>
        <family val="2"/>
      </rPr>
      <t>PACKAGE 6 - LOT 1 - 2016. buildings (2 buildings)</t>
    </r>
    <r>
      <rPr>
        <sz val="12"/>
        <rFont val="Arial"/>
        <family val="2"/>
      </rPr>
      <t xml:space="preserve"> (allocated)</t>
    </r>
  </si>
  <si>
    <r>
      <rPr>
        <b/>
        <sz val="12"/>
        <rFont val="Arial"/>
        <family val="2"/>
      </rPr>
      <t>PACKAGE 6 - LOT 2 - 2016. buildings (5 buildings)</t>
    </r>
    <r>
      <rPr>
        <sz val="12"/>
        <rFont val="Arial"/>
        <family val="2"/>
      </rPr>
      <t xml:space="preserve"> (allocated)</t>
    </r>
  </si>
  <si>
    <t>Estimated Cost is from Design</t>
  </si>
  <si>
    <t>Estimated Cost is from DEA</t>
  </si>
  <si>
    <t xml:space="preserve">All contracts with consulting firms estimated to cost US$300,000 or more; 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</si>
  <si>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Short lists comprising entirely national consultants shall be for assignments below USD 300,000; </t>
    </r>
  </si>
  <si>
    <t>LOT 1</t>
  </si>
  <si>
    <t>LOT 2</t>
  </si>
  <si>
    <t>BEEP-P143580-IC-44-CS-16-FBIH</t>
  </si>
  <si>
    <t>BEEP-P143580-IC-45-CS-16-FBIH</t>
  </si>
  <si>
    <t>Temporary Technical Expert (for HNK Canton)</t>
  </si>
  <si>
    <t>Temporary Technical Expert (for UNA-SANA Canton)</t>
  </si>
  <si>
    <t>30 detailed energy audits (to be allocated) - 2017. buldings</t>
  </si>
  <si>
    <t>F. Detailed energy audits</t>
  </si>
  <si>
    <r>
      <rPr>
        <b/>
        <sz val="12"/>
        <color indexed="10"/>
        <rFont val="Calibri"/>
        <family val="2"/>
      </rPr>
      <t>&lt;</t>
    </r>
    <r>
      <rPr>
        <b/>
        <sz val="12"/>
        <color indexed="10"/>
        <rFont val="Arial"/>
        <family val="2"/>
      </rPr>
      <t xml:space="preserve"> 1.000.000                           </t>
    </r>
    <r>
      <rPr>
        <b/>
        <sz val="12"/>
        <color indexed="10"/>
        <rFont val="Arial"/>
        <family val="2"/>
      </rPr>
      <t>&lt;</t>
    </r>
    <r>
      <rPr>
        <b/>
        <sz val="12"/>
        <color indexed="10"/>
        <rFont val="Arial"/>
        <family val="2"/>
      </rPr>
      <t>5.000.000</t>
    </r>
  </si>
  <si>
    <t>≤ 100.000                                       ≤ 200.000</t>
  </si>
  <si>
    <r>
      <rPr>
        <b/>
        <sz val="12"/>
        <color indexed="10"/>
        <rFont val="Calibri"/>
        <family val="2"/>
      </rPr>
      <t>≥</t>
    </r>
    <r>
      <rPr>
        <b/>
        <sz val="12"/>
        <color indexed="10"/>
        <rFont val="Arial"/>
        <family val="2"/>
      </rPr>
      <t xml:space="preserve">1.000.000                      </t>
    </r>
    <r>
      <rPr>
        <b/>
        <sz val="12"/>
        <color indexed="10"/>
        <rFont val="Calibri"/>
        <family val="2"/>
      </rPr>
      <t>≥</t>
    </r>
    <r>
      <rPr>
        <b/>
        <sz val="12"/>
        <color indexed="10"/>
        <rFont val="Arial"/>
        <family val="2"/>
      </rPr>
      <t xml:space="preserve"> 5.000.000</t>
    </r>
  </si>
  <si>
    <t xml:space="preserve">&gt;300.000                                      </t>
  </si>
  <si>
    <t>Firms                                           Individual*</t>
  </si>
  <si>
    <t xml:space="preserve">*Individual Consultant Prior Review only under exceptional circumstances </t>
  </si>
  <si>
    <r>
      <rPr>
        <b/>
        <sz val="12"/>
        <rFont val="Arial"/>
        <family val="2"/>
      </rPr>
      <t xml:space="preserve">Package 5 (2017. buildings)
</t>
    </r>
    <r>
      <rPr>
        <sz val="12"/>
        <rFont val="Arial"/>
        <family val="2"/>
      </rPr>
      <t xml:space="preserve"> (allocated)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</si>
  <si>
    <t>Combined Services (Design for 18 objects, Technical monitoring before and after for 19 objects, Works Supervision for 13 Objects)</t>
  </si>
  <si>
    <t>Package 4 (2017. buldings) (allocated)</t>
  </si>
  <si>
    <t>Combined Services (Works Supervision for 5 federal level objects + 1 object for Piloting, Audit of design for 19 objects)</t>
  </si>
  <si>
    <t>BEEP-P143580-NCB-44-W-16-FBIH</t>
  </si>
  <si>
    <r>
      <rPr>
        <b/>
        <sz val="12"/>
        <rFont val="Arial"/>
        <family val="2"/>
      </rPr>
      <t>PACKAGE 7 2017. buildings (9 buildings)</t>
    </r>
    <r>
      <rPr>
        <sz val="12"/>
        <rFont val="Arial"/>
        <family val="2"/>
      </rPr>
      <t xml:space="preserve"> (allocated)</t>
    </r>
  </si>
  <si>
    <t>PACKAGE 8 2017. buildings (5 buildings) (allocated)</t>
  </si>
  <si>
    <t>PACKAGE 9 2017. buildings (6 buildings) (allocated)</t>
  </si>
  <si>
    <t>PACKAGE 10 2017. buildings (2 buildings) (allocated)</t>
  </si>
  <si>
    <t>PACKAGE 11 2017. buildings (1 building PILOT MODEL) (allocated)</t>
  </si>
  <si>
    <t>Works on reconstruction of 4 objects in HNK Canton &amp; 5 objects in ZHK Canton</t>
  </si>
  <si>
    <t>Works on reconstruction of 5 objects in ZE-DO Canton</t>
  </si>
  <si>
    <t>Works on reconstruction of 1 object in Canton Sarajevo &amp; 5 federal level objects</t>
  </si>
  <si>
    <t>Works on reconstruction of 2 objects in Livanjski Canton</t>
  </si>
  <si>
    <t>Purchasing and Instalation (Performance Monitoring System for measuring the temperature and humidity)  (for 19 buildings) - 2017. buldings
(allocated)</t>
  </si>
  <si>
    <t>Purchasing and Instalation (Performance Monitoring System for measuring the heat energy usage) (for 19 buildings) - 2017. buldings
(allocated)</t>
  </si>
  <si>
    <t>Design + Works on reconstruction of 1 object in Canton Sarajevo /Pilot Model</t>
  </si>
</sst>
</file>

<file path=xl/styles.xml><?xml version="1.0" encoding="utf-8"?>
<styleSheet xmlns="http://schemas.openxmlformats.org/spreadsheetml/2006/main">
  <numFmts count="4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&quot;$&quot;* #,##0.00_);_(&quot;$&quot;* \(#,##0.00\);_(&quot;$&quot;* &quot;-&quot;??_);_(@_)"/>
    <numFmt numFmtId="173" formatCode="_(&quot;$&quot;* #,##0_);_(&quot;$&quot;* \(#,##0\);_(&quot;$&quot;* &quot;-&quot;??_);_(@_)"/>
    <numFmt numFmtId="174" formatCode="_-* #,##0.00\ &quot;F&quot;_-;\-* #,##0.00\ &quot;F&quot;_-;_-* &quot;-&quot;??\ &quot;F&quot;_-;_-@_-"/>
    <numFmt numFmtId="175" formatCode="_-* #,##0.00_-;\-* #,##0.00_-;_-* &quot;-&quot;??_-;_-@_-"/>
    <numFmt numFmtId="176" formatCode="0.E+00"/>
    <numFmt numFmtId="177" formatCode="[$-41A]d\.\ mmmm\ yyyy\."/>
    <numFmt numFmtId="178" formatCode="[$-1141A]d/m/yyyy;@"/>
    <numFmt numFmtId="179" formatCode="#,##0.00\ [$USD]"/>
    <numFmt numFmtId="180" formatCode="#,##0.000\ [$USD]"/>
    <numFmt numFmtId="181" formatCode="#,##0.0\ [$USD]"/>
    <numFmt numFmtId="182" formatCode="#,##0\ [$USD]"/>
    <numFmt numFmtId="183" formatCode="#,##0\ _k_n"/>
    <numFmt numFmtId="184" formatCode="0.0%"/>
    <numFmt numFmtId="185" formatCode="[$$-409]#,##0"/>
    <numFmt numFmtId="186" formatCode="[$-141A]dddd\,\ dd\.\ mmmm\ yyyy\."/>
    <numFmt numFmtId="187" formatCode="0.000000"/>
    <numFmt numFmtId="188" formatCode="0.00000"/>
    <numFmt numFmtId="189" formatCode="0.0000"/>
    <numFmt numFmtId="190" formatCode="0.000"/>
    <numFmt numFmtId="191" formatCode="#,##0\ _K_M"/>
    <numFmt numFmtId="192" formatCode="0.0"/>
    <numFmt numFmtId="193" formatCode="#,##0.00\ &quot;KM&quot;"/>
    <numFmt numFmtId="194" formatCode="0.0000000000"/>
    <numFmt numFmtId="195" formatCode="#,##0.00\ [$BAM]"/>
    <numFmt numFmtId="196" formatCode="#,##0.0000"/>
    <numFmt numFmtId="197" formatCode="#,##0.0000\ [$USD]"/>
    <numFmt numFmtId="198" formatCode="_(&quot;$&quot;* #,##0.0_);_(&quot;$&quot;* \(#,##0.0\);_(&quot;$&quot;* &quot;-&quot;??_);_(@_)"/>
    <numFmt numFmtId="199" formatCode="#,##0.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7"/>
      <color indexed="8"/>
      <name val="Times New Roman"/>
      <family val="1"/>
    </font>
    <font>
      <sz val="12"/>
      <color indexed="62"/>
      <name val="Arial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hair"/>
      <right style="hair"/>
      <top>
        <color indexed="63"/>
      </top>
      <bottom style="hair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3" fontId="3" fillId="0" borderId="0" xfId="45" applyNumberFormat="1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173" fontId="3" fillId="0" borderId="0" xfId="45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15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2" fillId="0" borderId="10" xfId="45" applyNumberFormat="1" applyFont="1" applyFill="1" applyBorder="1" applyAlignment="1">
      <alignment horizontal="center" vertical="center"/>
    </xf>
    <xf numFmtId="15" fontId="3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2" fillId="0" borderId="10" xfId="45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 indent="1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0" xfId="45" applyNumberFormat="1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45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 wrapText="1" indent="1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3" fontId="3" fillId="0" borderId="10" xfId="0" applyNumberFormat="1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horizontal="right" vertical="center" wrapText="1" indent="1"/>
    </xf>
    <xf numFmtId="49" fontId="5" fillId="0" borderId="10" xfId="0" applyNumberFormat="1" applyFont="1" applyFill="1" applyBorder="1" applyAlignment="1">
      <alignment horizontal="left" vertical="center" wrapText="1" indent="1"/>
    </xf>
    <xf numFmtId="3" fontId="2" fillId="0" borderId="10" xfId="0" applyNumberFormat="1" applyFont="1" applyFill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 indent="1"/>
    </xf>
    <xf numFmtId="0" fontId="3" fillId="35" borderId="10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9" fontId="60" fillId="35" borderId="10" xfId="0" applyNumberFormat="1" applyFont="1" applyFill="1" applyBorder="1" applyAlignment="1">
      <alignment horizontal="left" vertical="center" wrapText="1" indent="1"/>
    </xf>
    <xf numFmtId="1" fontId="60" fillId="3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1" fontId="2" fillId="35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173" fontId="3" fillId="0" borderId="16" xfId="45" applyNumberFormat="1" applyFont="1" applyFill="1" applyBorder="1" applyAlignment="1">
      <alignment/>
    </xf>
    <xf numFmtId="0" fontId="3" fillId="0" borderId="16" xfId="0" applyFont="1" applyFill="1" applyBorder="1" applyAlignment="1" quotePrefix="1">
      <alignment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3" fontId="3" fillId="0" borderId="10" xfId="45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1" fontId="60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 indent="1"/>
    </xf>
    <xf numFmtId="3" fontId="3" fillId="0" borderId="10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/>
    </xf>
    <xf numFmtId="1" fontId="2" fillId="36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3" fontId="3" fillId="37" borderId="10" xfId="45" applyNumberFormat="1" applyFont="1" applyFill="1" applyBorder="1" applyAlignment="1">
      <alignment horizontal="left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173" fontId="3" fillId="32" borderId="10" xfId="45" applyNumberFormat="1" applyFont="1" applyFill="1" applyBorder="1" applyAlignment="1">
      <alignment horizontal="left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right" vertical="center"/>
    </xf>
    <xf numFmtId="0" fontId="58" fillId="0" borderId="14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right" vertical="center"/>
    </xf>
    <xf numFmtId="49" fontId="60" fillId="0" borderId="10" xfId="0" applyNumberFormat="1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/>
    </xf>
    <xf numFmtId="1" fontId="2" fillId="37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right" vertical="center"/>
    </xf>
    <xf numFmtId="0" fontId="2" fillId="36" borderId="14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1" fillId="0" borderId="0" xfId="0" applyFont="1" applyAlignment="1">
      <alignment/>
    </xf>
    <xf numFmtId="0" fontId="61" fillId="38" borderId="0" xfId="0" applyFont="1" applyFill="1" applyAlignment="1">
      <alignment/>
    </xf>
    <xf numFmtId="0" fontId="62" fillId="0" borderId="0" xfId="0" applyFont="1" applyAlignment="1">
      <alignment/>
    </xf>
    <xf numFmtId="0" fontId="16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left" indent="4"/>
    </xf>
    <xf numFmtId="0" fontId="63" fillId="32" borderId="17" xfId="0" applyFont="1" applyFill="1" applyBorder="1" applyAlignment="1">
      <alignment horizontal="center" vertical="top" wrapText="1"/>
    </xf>
    <xf numFmtId="0" fontId="63" fillId="32" borderId="18" xfId="0" applyFont="1" applyFill="1" applyBorder="1" applyAlignment="1">
      <alignment horizontal="center" vertical="top" wrapText="1"/>
    </xf>
    <xf numFmtId="0" fontId="63" fillId="32" borderId="19" xfId="0" applyFont="1" applyFill="1" applyBorder="1" applyAlignment="1">
      <alignment horizontal="center" vertical="top" wrapText="1"/>
    </xf>
    <xf numFmtId="0" fontId="63" fillId="32" borderId="20" xfId="0" applyFont="1" applyFill="1" applyBorder="1" applyAlignment="1">
      <alignment horizontal="center" vertical="top" wrapText="1"/>
    </xf>
    <xf numFmtId="0" fontId="63" fillId="0" borderId="18" xfId="0" applyFont="1" applyBorder="1" applyAlignment="1">
      <alignment vertical="top" wrapText="1"/>
    </xf>
    <xf numFmtId="0" fontId="63" fillId="0" borderId="20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0" fontId="63" fillId="0" borderId="19" xfId="0" applyFont="1" applyBorder="1" applyAlignment="1">
      <alignment vertical="top" wrapText="1"/>
    </xf>
    <xf numFmtId="0" fontId="4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173" fontId="2" fillId="0" borderId="21" xfId="45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178" fontId="3" fillId="39" borderId="10" xfId="0" applyNumberFormat="1" applyFont="1" applyFill="1" applyBorder="1" applyAlignment="1">
      <alignment horizontal="center" vertical="center"/>
    </xf>
    <xf numFmtId="178" fontId="2" fillId="0" borderId="10" xfId="45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 wrapText="1"/>
    </xf>
    <xf numFmtId="178" fontId="3" fillId="0" borderId="10" xfId="45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3" fillId="0" borderId="16" xfId="45" applyNumberFormat="1" applyFont="1" applyFill="1" applyBorder="1" applyAlignment="1">
      <alignment/>
    </xf>
    <xf numFmtId="178" fontId="4" fillId="39" borderId="10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2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right" vertical="center"/>
    </xf>
    <xf numFmtId="49" fontId="60" fillId="0" borderId="16" xfId="0" applyNumberFormat="1" applyFont="1" applyFill="1" applyBorder="1" applyAlignment="1">
      <alignment horizontal="left" vertical="center" wrapText="1" indent="1"/>
    </xf>
    <xf numFmtId="1" fontId="60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78" fontId="60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textRotation="90" wrapText="1"/>
    </xf>
    <xf numFmtId="178" fontId="3" fillId="0" borderId="0" xfId="45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6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178" fontId="60" fillId="0" borderId="1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0" fontId="3" fillId="0" borderId="0" xfId="65" applyNumberFormat="1" applyFont="1" applyFill="1" applyBorder="1" applyAlignment="1">
      <alignment horizontal="center" vertical="center"/>
    </xf>
    <xf numFmtId="10" fontId="3" fillId="0" borderId="0" xfId="45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73" fontId="58" fillId="0" borderId="10" xfId="45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178" fontId="60" fillId="0" borderId="10" xfId="0" applyNumberFormat="1" applyFont="1" applyFill="1" applyBorder="1" applyAlignment="1">
      <alignment horizontal="center" vertical="center" wrapText="1"/>
    </xf>
    <xf numFmtId="178" fontId="58" fillId="0" borderId="10" xfId="0" applyNumberFormat="1" applyFont="1" applyFill="1" applyBorder="1" applyAlignment="1">
      <alignment horizontal="center" vertical="center" wrapText="1"/>
    </xf>
    <xf numFmtId="173" fontId="58" fillId="0" borderId="10" xfId="45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/>
    </xf>
    <xf numFmtId="3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/>
    </xf>
    <xf numFmtId="178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178" fontId="58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/>
    </xf>
    <xf numFmtId="173" fontId="58" fillId="0" borderId="21" xfId="45" applyNumberFormat="1" applyFont="1" applyFill="1" applyBorder="1" applyAlignment="1">
      <alignment horizontal="center" vertical="center"/>
    </xf>
    <xf numFmtId="178" fontId="58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left" vertical="center" wrapText="1"/>
    </xf>
    <xf numFmtId="178" fontId="58" fillId="39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178" fontId="58" fillId="0" borderId="10" xfId="45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 indent="1"/>
    </xf>
    <xf numFmtId="49" fontId="58" fillId="0" borderId="10" xfId="0" applyNumberFormat="1" applyFont="1" applyFill="1" applyBorder="1" applyAlignment="1">
      <alignment horizontal="right" vertical="center" wrapText="1" indent="1"/>
    </xf>
    <xf numFmtId="49" fontId="6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173" fontId="2" fillId="0" borderId="10" xfId="45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3" fontId="60" fillId="0" borderId="10" xfId="0" applyNumberFormat="1" applyFont="1" applyFill="1" applyBorder="1" applyAlignment="1">
      <alignment vertical="center" wrapText="1"/>
    </xf>
    <xf numFmtId="49" fontId="60" fillId="0" borderId="10" xfId="0" applyNumberFormat="1" applyFont="1" applyFill="1" applyBorder="1" applyAlignment="1">
      <alignment horizontal="left" vertical="center"/>
    </xf>
    <xf numFmtId="15" fontId="60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indent="4"/>
    </xf>
    <xf numFmtId="178" fontId="58" fillId="0" borderId="1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58" fillId="0" borderId="16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173" fontId="58" fillId="0" borderId="23" xfId="45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78" fontId="58" fillId="0" borderId="16" xfId="0" applyNumberFormat="1" applyFont="1" applyFill="1" applyBorder="1" applyAlignment="1">
      <alignment horizontal="center" vertical="center"/>
    </xf>
    <xf numFmtId="0" fontId="58" fillId="0" borderId="16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178" fontId="4" fillId="40" borderId="10" xfId="0" applyNumberFormat="1" applyFont="1" applyFill="1" applyBorder="1" applyAlignment="1">
      <alignment horizontal="center" vertical="center"/>
    </xf>
    <xf numFmtId="0" fontId="8" fillId="40" borderId="10" xfId="0" applyNumberFormat="1" applyFont="1" applyFill="1" applyBorder="1" applyAlignment="1">
      <alignment horizontal="center" vertical="center"/>
    </xf>
    <xf numFmtId="0" fontId="8" fillId="7" borderId="10" xfId="0" applyNumberFormat="1" applyFont="1" applyFill="1" applyBorder="1" applyAlignment="1">
      <alignment horizontal="center" vertical="center"/>
    </xf>
    <xf numFmtId="178" fontId="4" fillId="7" borderId="10" xfId="0" applyNumberFormat="1" applyFont="1" applyFill="1" applyBorder="1" applyAlignment="1">
      <alignment horizontal="center" vertical="center"/>
    </xf>
    <xf numFmtId="173" fontId="2" fillId="0" borderId="16" xfId="45" applyNumberFormat="1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78" fontId="3" fillId="39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2" fillId="33" borderId="16" xfId="0" applyNumberFormat="1" applyFont="1" applyFill="1" applyBorder="1" applyAlignment="1">
      <alignment horizontal="center" vertical="center"/>
    </xf>
    <xf numFmtId="0" fontId="60" fillId="0" borderId="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3" fontId="58" fillId="0" borderId="21" xfId="45" applyNumberFormat="1" applyFont="1" applyFill="1" applyBorder="1" applyAlignment="1">
      <alignment horizontal="center" vertical="center"/>
    </xf>
    <xf numFmtId="178" fontId="3" fillId="39" borderId="21" xfId="0" applyNumberFormat="1" applyFont="1" applyFill="1" applyBorder="1" applyAlignment="1">
      <alignment horizontal="center" vertical="center"/>
    </xf>
    <xf numFmtId="178" fontId="2" fillId="33" borderId="21" xfId="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left" vertical="center" wrapText="1"/>
    </xf>
    <xf numFmtId="2" fontId="3" fillId="7" borderId="10" xfId="0" applyNumberFormat="1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left" vertical="center" wrapText="1"/>
    </xf>
    <xf numFmtId="49" fontId="5" fillId="7" borderId="10" xfId="0" applyNumberFormat="1" applyFont="1" applyFill="1" applyBorder="1" applyAlignment="1">
      <alignment horizontal="right" vertical="center"/>
    </xf>
    <xf numFmtId="49" fontId="5" fillId="7" borderId="10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49" fontId="58" fillId="7" borderId="10" xfId="0" applyNumberFormat="1" applyFont="1" applyFill="1" applyBorder="1" applyAlignment="1">
      <alignment horizontal="right" vertical="center"/>
    </xf>
    <xf numFmtId="49" fontId="58" fillId="7" borderId="10" xfId="0" applyNumberFormat="1" applyFont="1" applyFill="1" applyBorder="1" applyAlignment="1">
      <alignment horizontal="center" vertical="center"/>
    </xf>
    <xf numFmtId="1" fontId="58" fillId="7" borderId="10" xfId="0" applyNumberFormat="1" applyFont="1" applyFill="1" applyBorder="1" applyAlignment="1">
      <alignment horizontal="center" vertical="center"/>
    </xf>
    <xf numFmtId="3" fontId="58" fillId="7" borderId="10" xfId="0" applyNumberFormat="1" applyFont="1" applyFill="1" applyBorder="1" applyAlignment="1">
      <alignment horizontal="right" vertical="center" wrapText="1" indent="1"/>
    </xf>
    <xf numFmtId="49" fontId="4" fillId="7" borderId="10" xfId="0" applyNumberFormat="1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vertical="center" wrapText="1"/>
    </xf>
    <xf numFmtId="0" fontId="3" fillId="7" borderId="24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 wrapText="1"/>
    </xf>
    <xf numFmtId="3" fontId="3" fillId="7" borderId="10" xfId="0" applyNumberFormat="1" applyFont="1" applyFill="1" applyBorder="1" applyAlignment="1">
      <alignment horizontal="right" vertical="center" wrapText="1" indent="1"/>
    </xf>
    <xf numFmtId="3" fontId="3" fillId="7" borderId="10" xfId="0" applyNumberFormat="1" applyFont="1" applyFill="1" applyBorder="1" applyAlignment="1">
      <alignment vertical="center" wrapText="1"/>
    </xf>
    <xf numFmtId="49" fontId="6" fillId="7" borderId="10" xfId="0" applyNumberFormat="1" applyFont="1" applyFill="1" applyBorder="1" applyAlignment="1">
      <alignment horizontal="left" vertical="center" wrapText="1"/>
    </xf>
    <xf numFmtId="49" fontId="3" fillId="7" borderId="10" xfId="0" applyNumberFormat="1" applyFont="1" applyFill="1" applyBorder="1" applyAlignment="1">
      <alignment horizontal="left" vertical="center"/>
    </xf>
    <xf numFmtId="49" fontId="3" fillId="7" borderId="10" xfId="0" applyNumberFormat="1" applyFont="1" applyFill="1" applyBorder="1" applyAlignment="1">
      <alignment horizontal="center" vertical="center" wrapText="1"/>
    </xf>
    <xf numFmtId="178" fontId="58" fillId="0" borderId="10" xfId="45" applyNumberFormat="1" applyFont="1" applyFill="1" applyBorder="1" applyAlignment="1">
      <alignment horizontal="center" vertical="center" wrapText="1"/>
    </xf>
    <xf numFmtId="173" fontId="2" fillId="7" borderId="10" xfId="45" applyNumberFormat="1" applyFont="1" applyFill="1" applyBorder="1" applyAlignment="1">
      <alignment horizontal="center" vertical="center"/>
    </xf>
    <xf numFmtId="0" fontId="64" fillId="37" borderId="25" xfId="0" applyFont="1" applyFill="1" applyBorder="1" applyAlignment="1">
      <alignment horizontal="center" vertical="top" wrapText="1"/>
    </xf>
    <xf numFmtId="0" fontId="64" fillId="37" borderId="26" xfId="0" applyFont="1" applyFill="1" applyBorder="1" applyAlignment="1">
      <alignment horizontal="center" vertical="top" wrapText="1"/>
    </xf>
    <xf numFmtId="0" fontId="64" fillId="37" borderId="27" xfId="0" applyFont="1" applyFill="1" applyBorder="1" applyAlignment="1">
      <alignment horizontal="center" vertical="top" wrapText="1"/>
    </xf>
    <xf numFmtId="0" fontId="64" fillId="37" borderId="28" xfId="0" applyFont="1" applyFill="1" applyBorder="1" applyAlignment="1">
      <alignment horizontal="center" vertical="top" wrapText="1"/>
    </xf>
    <xf numFmtId="0" fontId="64" fillId="37" borderId="29" xfId="0" applyFont="1" applyFill="1" applyBorder="1" applyAlignment="1">
      <alignment horizontal="center" vertical="top" wrapText="1"/>
    </xf>
    <xf numFmtId="0" fontId="64" fillId="37" borderId="20" xfId="0" applyFont="1" applyFill="1" applyBorder="1" applyAlignment="1">
      <alignment horizontal="center" vertical="top" wrapText="1"/>
    </xf>
    <xf numFmtId="0" fontId="58" fillId="0" borderId="30" xfId="0" applyFont="1" applyBorder="1" applyAlignment="1">
      <alignment vertical="top" wrapText="1"/>
    </xf>
    <xf numFmtId="0" fontId="58" fillId="0" borderId="18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65" fillId="32" borderId="13" xfId="0" applyFont="1" applyFill="1" applyBorder="1" applyAlignment="1">
      <alignment horizontal="left"/>
    </xf>
    <xf numFmtId="0" fontId="65" fillId="32" borderId="14" xfId="0" applyFont="1" applyFill="1" applyBorder="1" applyAlignment="1">
      <alignment horizontal="left"/>
    </xf>
    <xf numFmtId="0" fontId="65" fillId="32" borderId="12" xfId="0" applyFont="1" applyFill="1" applyBorder="1" applyAlignment="1">
      <alignment horizontal="left"/>
    </xf>
    <xf numFmtId="49" fontId="2" fillId="35" borderId="13" xfId="0" applyNumberFormat="1" applyFont="1" applyFill="1" applyBorder="1" applyAlignment="1">
      <alignment horizontal="right" vertical="center"/>
    </xf>
    <xf numFmtId="49" fontId="2" fillId="35" borderId="14" xfId="0" applyNumberFormat="1" applyFont="1" applyFill="1" applyBorder="1" applyAlignment="1">
      <alignment horizontal="right" vertical="center"/>
    </xf>
    <xf numFmtId="49" fontId="2" fillId="35" borderId="12" xfId="0" applyNumberFormat="1" applyFont="1" applyFill="1" applyBorder="1" applyAlignment="1">
      <alignment horizontal="right" vertical="center"/>
    </xf>
    <xf numFmtId="49" fontId="2" fillId="35" borderId="13" xfId="0" applyNumberFormat="1" applyFont="1" applyFill="1" applyBorder="1" applyAlignment="1">
      <alignment horizontal="right" vertical="center"/>
    </xf>
    <xf numFmtId="49" fontId="2" fillId="35" borderId="14" xfId="0" applyNumberFormat="1" applyFont="1" applyFill="1" applyBorder="1" applyAlignment="1">
      <alignment horizontal="right" vertical="center"/>
    </xf>
    <xf numFmtId="49" fontId="2" fillId="35" borderId="12" xfId="0" applyNumberFormat="1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0" fontId="65" fillId="32" borderId="13" xfId="0" applyFont="1" applyFill="1" applyBorder="1" applyAlignment="1">
      <alignment/>
    </xf>
    <xf numFmtId="0" fontId="65" fillId="32" borderId="14" xfId="0" applyFont="1" applyFill="1" applyBorder="1" applyAlignment="1">
      <alignment/>
    </xf>
    <xf numFmtId="0" fontId="65" fillId="32" borderId="12" xfId="0" applyFont="1" applyFill="1" applyBorder="1" applyAlignment="1">
      <alignment/>
    </xf>
    <xf numFmtId="49" fontId="2" fillId="35" borderId="31" xfId="0" applyNumberFormat="1" applyFont="1" applyFill="1" applyBorder="1" applyAlignment="1">
      <alignment horizontal="right" vertical="center"/>
    </xf>
    <xf numFmtId="49" fontId="2" fillId="35" borderId="32" xfId="0" applyNumberFormat="1" applyFont="1" applyFill="1" applyBorder="1" applyAlignment="1">
      <alignment horizontal="right" vertical="center"/>
    </xf>
    <xf numFmtId="49" fontId="2" fillId="35" borderId="2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textRotation="90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right" vertical="center"/>
    </xf>
    <xf numFmtId="0" fontId="2" fillId="37" borderId="13" xfId="0" applyFont="1" applyFill="1" applyBorder="1" applyAlignment="1">
      <alignment horizontal="right" vertical="center"/>
    </xf>
    <xf numFmtId="0" fontId="2" fillId="37" borderId="14" xfId="0" applyFont="1" applyFill="1" applyBorder="1" applyAlignment="1">
      <alignment horizontal="right" vertical="center"/>
    </xf>
    <xf numFmtId="0" fontId="2" fillId="37" borderId="12" xfId="0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right" vertical="center"/>
    </xf>
    <xf numFmtId="0" fontId="2" fillId="36" borderId="14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73" fontId="2" fillId="0" borderId="16" xfId="45" applyNumberFormat="1" applyFont="1" applyFill="1" applyBorder="1" applyAlignment="1">
      <alignment horizontal="center" vertical="center"/>
    </xf>
    <xf numFmtId="173" fontId="2" fillId="0" borderId="21" xfId="45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righ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right" vertical="center" wrapText="1"/>
    </xf>
    <xf numFmtId="49" fontId="5" fillId="35" borderId="12" xfId="0" applyNumberFormat="1" applyFont="1" applyFill="1" applyBorder="1" applyAlignment="1">
      <alignment horizontal="right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onétaire 2" xfId="58"/>
    <cellStyle name="Neutral" xfId="59"/>
    <cellStyle name="Normal 2" xfId="60"/>
    <cellStyle name="Normal 3" xfId="61"/>
    <cellStyle name="Normal 3 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zoomScalePageLayoutView="0" workbookViewId="0" topLeftCell="A40">
      <selection activeCell="C52" sqref="C52"/>
    </sheetView>
  </sheetViews>
  <sheetFormatPr defaultColWidth="9.140625" defaultRowHeight="12.75"/>
  <cols>
    <col min="1" max="1" width="39.140625" style="0" customWidth="1"/>
    <col min="2" max="2" width="43.7109375" style="0" customWidth="1"/>
    <col min="3" max="3" width="55.28125" style="0" customWidth="1"/>
  </cols>
  <sheetData>
    <row r="1" ht="12.75">
      <c r="A1" s="77"/>
    </row>
    <row r="2" spans="2:8" ht="24.75" customHeight="1">
      <c r="B2" s="119" t="s">
        <v>99</v>
      </c>
      <c r="C2" s="115"/>
      <c r="D2" s="115"/>
      <c r="E2" s="115"/>
      <c r="F2" s="115"/>
      <c r="G2" s="115"/>
      <c r="H2" s="115"/>
    </row>
    <row r="5" ht="15.75">
      <c r="A5" s="118" t="s">
        <v>101</v>
      </c>
    </row>
    <row r="7" ht="15">
      <c r="A7" s="116" t="s">
        <v>104</v>
      </c>
    </row>
    <row r="8" ht="15.75">
      <c r="A8" s="116" t="s">
        <v>105</v>
      </c>
    </row>
    <row r="9" ht="15">
      <c r="A9" s="116" t="s">
        <v>106</v>
      </c>
    </row>
    <row r="12" ht="15.75">
      <c r="A12" s="118" t="s">
        <v>102</v>
      </c>
    </row>
    <row r="14" ht="15.75">
      <c r="A14" s="118" t="s">
        <v>100</v>
      </c>
    </row>
    <row r="15" ht="15">
      <c r="A15" s="117" t="s">
        <v>228</v>
      </c>
    </row>
    <row r="16" ht="15.75">
      <c r="A16" s="120" t="s">
        <v>103</v>
      </c>
    </row>
    <row r="19" ht="15.75">
      <c r="A19" s="118" t="s">
        <v>107</v>
      </c>
    </row>
    <row r="21" ht="15.75">
      <c r="A21" s="116" t="s">
        <v>108</v>
      </c>
    </row>
    <row r="22" ht="15.75">
      <c r="A22" s="120" t="s">
        <v>109</v>
      </c>
    </row>
    <row r="24" ht="15.75">
      <c r="A24" s="118" t="s">
        <v>110</v>
      </c>
    </row>
    <row r="26" ht="15.75">
      <c r="A26" s="121" t="s">
        <v>111</v>
      </c>
    </row>
    <row r="27" ht="13.5" customHeight="1"/>
    <row r="28" ht="15">
      <c r="A28" s="231" t="s">
        <v>229</v>
      </c>
    </row>
    <row r="32" ht="13.5" thickBot="1"/>
    <row r="33" spans="1:3" ht="27" customHeight="1">
      <c r="A33" s="308" t="s">
        <v>112</v>
      </c>
      <c r="B33" s="309"/>
      <c r="C33" s="310"/>
    </row>
    <row r="34" spans="1:3" ht="13.5" thickBot="1">
      <c r="A34" s="311"/>
      <c r="B34" s="312"/>
      <c r="C34" s="313"/>
    </row>
    <row r="35" spans="1:3" ht="15.75">
      <c r="A35" s="122" t="s">
        <v>113</v>
      </c>
      <c r="B35" s="124" t="s">
        <v>50</v>
      </c>
      <c r="C35" s="124" t="s">
        <v>115</v>
      </c>
    </row>
    <row r="36" spans="1:3" ht="16.5" thickBot="1">
      <c r="A36" s="123" t="s">
        <v>114</v>
      </c>
      <c r="B36" s="125" t="s">
        <v>114</v>
      </c>
      <c r="C36" s="125" t="s">
        <v>114</v>
      </c>
    </row>
    <row r="37" spans="1:3" ht="15.75">
      <c r="A37" s="129" t="s">
        <v>116</v>
      </c>
      <c r="B37" s="130" t="s">
        <v>117</v>
      </c>
      <c r="C37" s="130" t="s">
        <v>118</v>
      </c>
    </row>
    <row r="38" spans="1:3" s="77" customFormat="1" ht="28.5" customHeight="1">
      <c r="A38" s="316" t="s">
        <v>240</v>
      </c>
      <c r="B38" s="316" t="s">
        <v>238</v>
      </c>
      <c r="C38" s="316" t="s">
        <v>239</v>
      </c>
    </row>
    <row r="39" spans="1:3" ht="12.75" customHeight="1" hidden="1">
      <c r="A39" s="316"/>
      <c r="B39" s="316"/>
      <c r="C39" s="316"/>
    </row>
    <row r="40" spans="1:3" ht="24" customHeight="1">
      <c r="A40" s="128"/>
      <c r="B40" s="128"/>
      <c r="C40" s="128"/>
    </row>
    <row r="41" ht="13.5" thickBot="1"/>
    <row r="42" spans="1:3" ht="12.75">
      <c r="A42" s="308" t="s">
        <v>119</v>
      </c>
      <c r="B42" s="309"/>
      <c r="C42" s="310"/>
    </row>
    <row r="43" spans="1:3" ht="13.5" thickBot="1">
      <c r="A43" s="311"/>
      <c r="B43" s="312"/>
      <c r="C43" s="313"/>
    </row>
    <row r="44" spans="1:3" ht="15.75">
      <c r="A44" s="122" t="s">
        <v>113</v>
      </c>
      <c r="B44" s="124" t="s">
        <v>50</v>
      </c>
      <c r="C44" s="124" t="s">
        <v>120</v>
      </c>
    </row>
    <row r="45" spans="1:3" ht="16.5" thickBot="1">
      <c r="A45" s="123" t="s">
        <v>114</v>
      </c>
      <c r="B45" s="125" t="s">
        <v>114</v>
      </c>
      <c r="C45" s="125" t="s">
        <v>114</v>
      </c>
    </row>
    <row r="46" spans="1:3" ht="16.5" thickBot="1">
      <c r="A46" s="126" t="s">
        <v>116</v>
      </c>
      <c r="B46" s="127" t="s">
        <v>117</v>
      </c>
      <c r="C46" s="127" t="s">
        <v>242</v>
      </c>
    </row>
    <row r="47" spans="1:3" ht="12.75">
      <c r="A47" s="314" t="s">
        <v>121</v>
      </c>
      <c r="B47" s="314" t="s">
        <v>122</v>
      </c>
      <c r="C47" s="314" t="s">
        <v>241</v>
      </c>
    </row>
    <row r="48" spans="1:3" ht="13.5" thickBot="1">
      <c r="A48" s="315"/>
      <c r="B48" s="315"/>
      <c r="C48" s="315"/>
    </row>
    <row r="49" ht="12.75">
      <c r="C49" s="172" t="s">
        <v>243</v>
      </c>
    </row>
  </sheetData>
  <sheetProtection/>
  <mergeCells count="8">
    <mergeCell ref="A42:C43"/>
    <mergeCell ref="A47:A48"/>
    <mergeCell ref="B47:B48"/>
    <mergeCell ref="C47:C48"/>
    <mergeCell ref="A33:C34"/>
    <mergeCell ref="A38:A39"/>
    <mergeCell ref="B38:B39"/>
    <mergeCell ref="C38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O107"/>
  <sheetViews>
    <sheetView showGridLines="0" zoomScale="55" zoomScaleNormal="55" zoomScaleSheetLayoutView="48" zoomScalePageLayoutView="0" workbookViewId="0" topLeftCell="A1">
      <pane xSplit="4" ySplit="4" topLeftCell="E10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" sqref="G1:G16384"/>
    </sheetView>
  </sheetViews>
  <sheetFormatPr defaultColWidth="9.140625" defaultRowHeight="12.75"/>
  <cols>
    <col min="1" max="1" width="18.8515625" style="1" customWidth="1"/>
    <col min="2" max="2" width="7.140625" style="2" customWidth="1"/>
    <col min="3" max="3" width="40.57421875" style="4" customWidth="1"/>
    <col min="4" max="4" width="30.8515625" style="3" customWidth="1"/>
    <col min="5" max="5" width="6.8515625" style="3" customWidth="1"/>
    <col min="6" max="6" width="6.421875" style="13" customWidth="1"/>
    <col min="7" max="7" width="11.8515625" style="4" customWidth="1"/>
    <col min="8" max="8" width="9.57421875" style="8" customWidth="1"/>
    <col min="9" max="9" width="16.140625" style="5" customWidth="1"/>
    <col min="10" max="10" width="15.00390625" style="5" customWidth="1"/>
    <col min="11" max="11" width="16.140625" style="5" customWidth="1"/>
    <col min="12" max="12" width="4.7109375" style="15" customWidth="1"/>
    <col min="13" max="13" width="13.8515625" style="4" customWidth="1"/>
    <col min="14" max="14" width="4.7109375" style="15" customWidth="1"/>
    <col min="15" max="15" width="13.7109375" style="4" customWidth="1"/>
    <col min="16" max="16" width="4.7109375" style="15" customWidth="1"/>
    <col min="17" max="17" width="13.8515625" style="4" customWidth="1"/>
    <col min="18" max="18" width="4.7109375" style="15" customWidth="1"/>
    <col min="19" max="19" width="14.00390625" style="4" customWidth="1"/>
    <col min="20" max="20" width="4.7109375" style="15" customWidth="1"/>
    <col min="21" max="21" width="14.28125" style="4" customWidth="1"/>
    <col min="22" max="22" width="4.7109375" style="15" customWidth="1"/>
    <col min="23" max="23" width="13.28125" style="4" customWidth="1"/>
    <col min="24" max="24" width="4.7109375" style="15" customWidth="1"/>
    <col min="25" max="25" width="14.28125" style="4" customWidth="1"/>
    <col min="26" max="26" width="7.57421875" style="15" customWidth="1"/>
    <col min="27" max="27" width="13.28125" style="4" customWidth="1"/>
    <col min="28" max="28" width="9.140625" style="15" customWidth="1"/>
    <col min="29" max="29" width="15.7109375" style="8" customWidth="1"/>
    <col min="30" max="30" width="5.7109375" style="15" customWidth="1"/>
    <col min="31" max="31" width="14.57421875" style="4" customWidth="1"/>
    <col min="32" max="32" width="7.00390625" style="15" customWidth="1"/>
    <col min="33" max="33" width="13.140625" style="4" customWidth="1"/>
    <col min="34" max="16384" width="9.140625" style="1" customWidth="1"/>
  </cols>
  <sheetData>
    <row r="1" spans="1:6" ht="30" customHeight="1">
      <c r="A1" s="317" t="s">
        <v>42</v>
      </c>
      <c r="B1" s="339" t="s">
        <v>32</v>
      </c>
      <c r="C1" s="317" t="s">
        <v>124</v>
      </c>
      <c r="D1" s="317" t="s">
        <v>21</v>
      </c>
      <c r="E1" s="317" t="s">
        <v>34</v>
      </c>
      <c r="F1" s="340" t="s">
        <v>29</v>
      </c>
    </row>
    <row r="2" spans="1:33" s="7" customFormat="1" ht="104.25" customHeight="1">
      <c r="A2" s="317"/>
      <c r="B2" s="339"/>
      <c r="C2" s="317"/>
      <c r="D2" s="317"/>
      <c r="E2" s="317"/>
      <c r="F2" s="340"/>
      <c r="G2" s="58" t="s">
        <v>17</v>
      </c>
      <c r="H2" s="28" t="s">
        <v>14</v>
      </c>
      <c r="I2" s="47" t="s">
        <v>20</v>
      </c>
      <c r="J2" s="48" t="s">
        <v>30</v>
      </c>
      <c r="K2" s="47" t="s">
        <v>39</v>
      </c>
      <c r="L2" s="48" t="s">
        <v>30</v>
      </c>
      <c r="M2" s="20" t="s">
        <v>28</v>
      </c>
      <c r="N2" s="48" t="s">
        <v>30</v>
      </c>
      <c r="O2" s="20" t="s">
        <v>13</v>
      </c>
      <c r="P2" s="48" t="s">
        <v>30</v>
      </c>
      <c r="Q2" s="20" t="s">
        <v>19</v>
      </c>
      <c r="R2" s="48" t="s">
        <v>30</v>
      </c>
      <c r="S2" s="20" t="s">
        <v>24</v>
      </c>
      <c r="T2" s="48" t="s">
        <v>30</v>
      </c>
      <c r="U2" s="20" t="s">
        <v>41</v>
      </c>
      <c r="V2" s="48" t="s">
        <v>30</v>
      </c>
      <c r="W2" s="20" t="s">
        <v>40</v>
      </c>
      <c r="X2" s="48" t="s">
        <v>30</v>
      </c>
      <c r="Y2" s="20" t="s">
        <v>18</v>
      </c>
      <c r="Z2" s="48" t="s">
        <v>30</v>
      </c>
      <c r="AA2" s="20" t="s">
        <v>27</v>
      </c>
      <c r="AB2" s="48" t="s">
        <v>30</v>
      </c>
      <c r="AC2" s="20" t="s">
        <v>26</v>
      </c>
      <c r="AD2" s="48" t="s">
        <v>30</v>
      </c>
      <c r="AE2" s="20" t="s">
        <v>16</v>
      </c>
      <c r="AF2" s="48" t="s">
        <v>31</v>
      </c>
      <c r="AG2" s="20" t="s">
        <v>8</v>
      </c>
    </row>
    <row r="3" spans="1:33" s="7" customFormat="1" ht="22.5" customHeight="1">
      <c r="A3" s="20"/>
      <c r="B3" s="46"/>
      <c r="C3" s="20"/>
      <c r="D3" s="20"/>
      <c r="E3" s="20"/>
      <c r="F3" s="22"/>
      <c r="G3" s="20"/>
      <c r="H3" s="28"/>
      <c r="I3" s="20"/>
      <c r="J3" s="20"/>
      <c r="K3" s="153"/>
      <c r="L3" s="48"/>
      <c r="M3" s="20"/>
      <c r="N3" s="48"/>
      <c r="O3" s="20"/>
      <c r="P3" s="48"/>
      <c r="Q3" s="20"/>
      <c r="R3" s="48"/>
      <c r="S3" s="20"/>
      <c r="T3" s="48"/>
      <c r="U3" s="20"/>
      <c r="V3" s="48"/>
      <c r="W3" s="20"/>
      <c r="X3" s="48"/>
      <c r="Y3" s="20"/>
      <c r="Z3" s="48"/>
      <c r="AA3" s="20"/>
      <c r="AB3" s="48"/>
      <c r="AC3" s="20"/>
      <c r="AD3" s="48"/>
      <c r="AE3" s="20"/>
      <c r="AF3" s="48"/>
      <c r="AG3" s="20"/>
    </row>
    <row r="4" spans="1:33" s="7" customFormat="1" ht="15.75" customHeight="1">
      <c r="A4" s="20"/>
      <c r="B4" s="20"/>
      <c r="C4" s="20" t="s">
        <v>0</v>
      </c>
      <c r="D4" s="20" t="s">
        <v>11</v>
      </c>
      <c r="E4" s="20"/>
      <c r="F4" s="22"/>
      <c r="G4" s="20" t="s">
        <v>1</v>
      </c>
      <c r="H4" s="20" t="s">
        <v>2</v>
      </c>
      <c r="I4" s="20" t="s">
        <v>3</v>
      </c>
      <c r="J4" s="20"/>
      <c r="K4" s="153"/>
      <c r="L4" s="26"/>
      <c r="M4" s="20"/>
      <c r="N4" s="26"/>
      <c r="O4" s="27"/>
      <c r="P4" s="26"/>
      <c r="Q4" s="20"/>
      <c r="R4" s="26"/>
      <c r="S4" s="20" t="s">
        <v>25</v>
      </c>
      <c r="T4" s="26"/>
      <c r="U4" s="20"/>
      <c r="V4" s="26"/>
      <c r="W4" s="20"/>
      <c r="X4" s="26"/>
      <c r="Y4" s="20"/>
      <c r="Z4" s="26"/>
      <c r="AA4" s="20"/>
      <c r="AB4" s="26"/>
      <c r="AC4" s="28" t="s">
        <v>4</v>
      </c>
      <c r="AD4" s="26"/>
      <c r="AE4" s="20" t="s">
        <v>5</v>
      </c>
      <c r="AF4" s="26"/>
      <c r="AG4" s="20" t="s">
        <v>6</v>
      </c>
    </row>
    <row r="5" spans="1:33" s="7" customFormat="1" ht="15.75" customHeight="1">
      <c r="A5" s="20"/>
      <c r="B5" s="20"/>
      <c r="C5" s="20" t="s">
        <v>46</v>
      </c>
      <c r="D5" s="20"/>
      <c r="E5" s="20"/>
      <c r="F5" s="22"/>
      <c r="G5" s="20"/>
      <c r="H5" s="20"/>
      <c r="I5" s="20"/>
      <c r="J5" s="20"/>
      <c r="K5" s="153"/>
      <c r="L5" s="26"/>
      <c r="M5" s="20"/>
      <c r="N5" s="26"/>
      <c r="O5" s="27"/>
      <c r="P5" s="26"/>
      <c r="Q5" s="20"/>
      <c r="R5" s="26"/>
      <c r="S5" s="20"/>
      <c r="T5" s="26"/>
      <c r="U5" s="20"/>
      <c r="V5" s="26"/>
      <c r="W5" s="20"/>
      <c r="X5" s="26"/>
      <c r="Y5" s="20"/>
      <c r="Z5" s="26"/>
      <c r="AA5" s="20"/>
      <c r="AB5" s="26"/>
      <c r="AC5" s="28"/>
      <c r="AD5" s="26"/>
      <c r="AE5" s="20"/>
      <c r="AF5" s="26"/>
      <c r="AG5" s="20"/>
    </row>
    <row r="6" spans="1:33" s="7" customFormat="1" ht="36" customHeight="1">
      <c r="A6" s="20"/>
      <c r="B6" s="20"/>
      <c r="C6" s="69" t="s">
        <v>47</v>
      </c>
      <c r="D6" s="20"/>
      <c r="E6" s="20"/>
      <c r="F6" s="22"/>
      <c r="G6" s="20"/>
      <c r="H6" s="20"/>
      <c r="I6" s="153"/>
      <c r="J6" s="20"/>
      <c r="K6" s="153"/>
      <c r="L6" s="26"/>
      <c r="M6" s="153"/>
      <c r="N6" s="26"/>
      <c r="O6" s="154"/>
      <c r="P6" s="26"/>
      <c r="Q6" s="20"/>
      <c r="R6" s="26"/>
      <c r="S6" s="20"/>
      <c r="T6" s="26"/>
      <c r="U6" s="20"/>
      <c r="V6" s="26"/>
      <c r="W6" s="153"/>
      <c r="X6" s="26"/>
      <c r="Y6" s="153"/>
      <c r="Z6" s="26"/>
      <c r="AA6" s="153"/>
      <c r="AB6" s="26"/>
      <c r="AC6" s="148"/>
      <c r="AD6" s="26"/>
      <c r="AE6" s="153"/>
      <c r="AF6" s="26"/>
      <c r="AG6" s="153"/>
    </row>
    <row r="7" spans="1:33" s="7" customFormat="1" ht="63" customHeight="1">
      <c r="A7" s="20"/>
      <c r="B7" s="20"/>
      <c r="C7" s="78" t="s">
        <v>125</v>
      </c>
      <c r="D7" s="20"/>
      <c r="E7" s="20"/>
      <c r="F7" s="22"/>
      <c r="G7" s="23"/>
      <c r="H7" s="24"/>
      <c r="I7" s="149"/>
      <c r="J7" s="25"/>
      <c r="K7" s="149"/>
      <c r="L7" s="26"/>
      <c r="M7" s="153"/>
      <c r="N7" s="26"/>
      <c r="O7" s="154"/>
      <c r="P7" s="26"/>
      <c r="Q7" s="153"/>
      <c r="R7" s="26"/>
      <c r="S7" s="153"/>
      <c r="T7" s="26"/>
      <c r="U7" s="153"/>
      <c r="V7" s="26"/>
      <c r="W7" s="153"/>
      <c r="X7" s="26"/>
      <c r="Y7" s="153"/>
      <c r="Z7" s="26"/>
      <c r="AA7" s="153"/>
      <c r="AB7" s="26"/>
      <c r="AC7" s="148"/>
      <c r="AD7" s="26"/>
      <c r="AE7" s="153"/>
      <c r="AF7" s="26"/>
      <c r="AG7" s="153"/>
    </row>
    <row r="8" spans="1:33" s="7" customFormat="1" ht="57" customHeight="1">
      <c r="A8" s="72"/>
      <c r="B8" s="19" t="s">
        <v>7</v>
      </c>
      <c r="C8" s="318" t="s">
        <v>134</v>
      </c>
      <c r="D8" s="43" t="s">
        <v>133</v>
      </c>
      <c r="E8" s="20"/>
      <c r="F8" s="22"/>
      <c r="G8" s="23"/>
      <c r="H8" s="24"/>
      <c r="I8" s="147"/>
      <c r="J8" s="37"/>
      <c r="K8" s="149"/>
      <c r="L8" s="37"/>
      <c r="M8" s="149"/>
      <c r="N8" s="37"/>
      <c r="O8" s="149"/>
      <c r="P8" s="37"/>
      <c r="Q8" s="149"/>
      <c r="R8" s="37"/>
      <c r="S8" s="149"/>
      <c r="T8" s="37"/>
      <c r="U8" s="149"/>
      <c r="V8" s="37"/>
      <c r="W8" s="149"/>
      <c r="X8" s="37"/>
      <c r="Y8" s="149"/>
      <c r="Z8" s="37"/>
      <c r="AA8" s="149"/>
      <c r="AB8" s="37"/>
      <c r="AC8" s="149"/>
      <c r="AD8" s="37"/>
      <c r="AE8" s="157"/>
      <c r="AF8" s="37"/>
      <c r="AG8" s="149"/>
    </row>
    <row r="9" spans="1:33" s="7" customFormat="1" ht="27" customHeight="1">
      <c r="A9" s="72"/>
      <c r="B9" s="18" t="s">
        <v>0</v>
      </c>
      <c r="C9" s="319"/>
      <c r="D9" s="43"/>
      <c r="E9" s="20"/>
      <c r="F9" s="22"/>
      <c r="G9" s="23"/>
      <c r="H9" s="24"/>
      <c r="I9" s="147"/>
      <c r="J9" s="37"/>
      <c r="K9" s="149"/>
      <c r="L9" s="37"/>
      <c r="M9" s="149"/>
      <c r="N9" s="37"/>
      <c r="O9" s="149"/>
      <c r="P9" s="37"/>
      <c r="Q9" s="149"/>
      <c r="R9" s="37"/>
      <c r="S9" s="149"/>
      <c r="T9" s="37"/>
      <c r="U9" s="149"/>
      <c r="V9" s="37"/>
      <c r="W9" s="149"/>
      <c r="X9" s="37"/>
      <c r="Y9" s="149"/>
      <c r="Z9" s="37"/>
      <c r="AA9" s="149"/>
      <c r="AB9" s="37"/>
      <c r="AC9" s="149"/>
      <c r="AD9" s="37"/>
      <c r="AE9" s="157"/>
      <c r="AF9" s="37"/>
      <c r="AG9" s="149"/>
    </row>
    <row r="10" spans="1:33" s="7" customFormat="1" ht="47.25" customHeight="1">
      <c r="A10" s="72" t="s">
        <v>132</v>
      </c>
      <c r="B10" s="19" t="s">
        <v>7</v>
      </c>
      <c r="C10" s="319"/>
      <c r="D10" s="43" t="s">
        <v>201</v>
      </c>
      <c r="E10" s="20" t="s">
        <v>36</v>
      </c>
      <c r="F10" s="22"/>
      <c r="G10" s="23" t="s">
        <v>43</v>
      </c>
      <c r="H10" s="24" t="s">
        <v>33</v>
      </c>
      <c r="I10" s="147">
        <v>42134</v>
      </c>
      <c r="J10" s="37">
        <v>14</v>
      </c>
      <c r="K10" s="147">
        <f>I10+J10</f>
        <v>42148</v>
      </c>
      <c r="L10" s="37">
        <v>8</v>
      </c>
      <c r="M10" s="147">
        <f>K10+L10</f>
        <v>42156</v>
      </c>
      <c r="N10" s="37">
        <v>7</v>
      </c>
      <c r="O10" s="147">
        <f>M10+N10</f>
        <v>42163</v>
      </c>
      <c r="P10" s="37">
        <v>0</v>
      </c>
      <c r="Q10" s="147">
        <f>O10+P10</f>
        <v>42163</v>
      </c>
      <c r="R10" s="37">
        <v>10</v>
      </c>
      <c r="S10" s="149">
        <f>Q10+R10</f>
        <v>42173</v>
      </c>
      <c r="T10" s="37">
        <v>4</v>
      </c>
      <c r="U10" s="149">
        <f>S10+T10</f>
        <v>42177</v>
      </c>
      <c r="V10" s="37">
        <v>0</v>
      </c>
      <c r="W10" s="149">
        <f>U10+V10</f>
        <v>42177</v>
      </c>
      <c r="X10" s="37">
        <v>0</v>
      </c>
      <c r="Y10" s="149">
        <f>W10+X10</f>
        <v>42177</v>
      </c>
      <c r="Z10" s="37">
        <v>7</v>
      </c>
      <c r="AA10" s="149">
        <f>Y10+Z10</f>
        <v>42184</v>
      </c>
      <c r="AB10" s="37">
        <v>170</v>
      </c>
      <c r="AC10" s="149">
        <f>AA10+AB10</f>
        <v>42354</v>
      </c>
      <c r="AD10" s="37">
        <v>0</v>
      </c>
      <c r="AE10" s="157">
        <f>AC10+AD10</f>
        <v>42354</v>
      </c>
      <c r="AF10" s="160">
        <v>300</v>
      </c>
      <c r="AG10" s="149">
        <f>AE10+AF10</f>
        <v>42654</v>
      </c>
    </row>
    <row r="11" spans="1:33" s="200" customFormat="1" ht="24.75" customHeight="1">
      <c r="A11" s="191"/>
      <c r="B11" s="192" t="s">
        <v>0</v>
      </c>
      <c r="C11" s="319"/>
      <c r="D11" s="212"/>
      <c r="E11" s="194"/>
      <c r="F11" s="195"/>
      <c r="G11" s="194"/>
      <c r="H11" s="190"/>
      <c r="I11" s="213">
        <v>42134</v>
      </c>
      <c r="J11" s="196">
        <v>14</v>
      </c>
      <c r="K11" s="213">
        <f>I11+J11</f>
        <v>42148</v>
      </c>
      <c r="L11" s="196">
        <v>8</v>
      </c>
      <c r="M11" s="213">
        <f>K11+L11</f>
        <v>42156</v>
      </c>
      <c r="N11" s="196">
        <v>7</v>
      </c>
      <c r="O11" s="213">
        <f>M11+N11</f>
        <v>42163</v>
      </c>
      <c r="P11" s="196">
        <v>0</v>
      </c>
      <c r="Q11" s="213">
        <f>O11+P11</f>
        <v>42163</v>
      </c>
      <c r="R11" s="196">
        <v>10</v>
      </c>
      <c r="S11" s="199">
        <f>Q11+R11</f>
        <v>42173</v>
      </c>
      <c r="T11" s="196">
        <v>4</v>
      </c>
      <c r="U11" s="199">
        <f>S11+T11</f>
        <v>42177</v>
      </c>
      <c r="V11" s="196">
        <v>0</v>
      </c>
      <c r="W11" s="199">
        <f>U11+V11</f>
        <v>42177</v>
      </c>
      <c r="X11" s="196">
        <v>0</v>
      </c>
      <c r="Y11" s="199">
        <f>W11+X11</f>
        <v>42177</v>
      </c>
      <c r="Z11" s="196">
        <v>7</v>
      </c>
      <c r="AA11" s="199">
        <f>Y11+Z11</f>
        <v>42184</v>
      </c>
      <c r="AB11" s="196">
        <v>170</v>
      </c>
      <c r="AC11" s="199">
        <f>AA11+AB11+1</f>
        <v>42355</v>
      </c>
      <c r="AD11" s="196">
        <v>0</v>
      </c>
      <c r="AE11" s="209">
        <f>AC11+30+16</f>
        <v>42401</v>
      </c>
      <c r="AF11" s="196">
        <v>408</v>
      </c>
      <c r="AG11" s="199">
        <f>AE11+AF11</f>
        <v>42809</v>
      </c>
    </row>
    <row r="12" spans="1:33" s="200" customFormat="1" ht="24.75" customHeight="1">
      <c r="A12" s="191"/>
      <c r="B12" s="192"/>
      <c r="C12" s="236"/>
      <c r="D12" s="212"/>
      <c r="E12" s="194"/>
      <c r="F12" s="195"/>
      <c r="G12" s="194"/>
      <c r="H12" s="190"/>
      <c r="I12" s="213"/>
      <c r="J12" s="196"/>
      <c r="K12" s="213"/>
      <c r="L12" s="196"/>
      <c r="M12" s="213"/>
      <c r="N12" s="196"/>
      <c r="O12" s="213"/>
      <c r="P12" s="196"/>
      <c r="Q12" s="213"/>
      <c r="R12" s="196"/>
      <c r="S12" s="199"/>
      <c r="T12" s="196"/>
      <c r="U12" s="199"/>
      <c r="V12" s="196"/>
      <c r="W12" s="199"/>
      <c r="X12" s="196"/>
      <c r="Y12" s="199"/>
      <c r="Z12" s="196"/>
      <c r="AA12" s="199"/>
      <c r="AB12" s="196"/>
      <c r="AC12" s="199"/>
      <c r="AD12" s="196"/>
      <c r="AE12" s="209"/>
      <c r="AF12" s="196"/>
      <c r="AG12" s="199"/>
    </row>
    <row r="13" spans="1:33" s="7" customFormat="1" ht="287.25" customHeight="1">
      <c r="A13" s="146" t="s">
        <v>135</v>
      </c>
      <c r="B13" s="19" t="s">
        <v>7</v>
      </c>
      <c r="C13" s="173" t="s">
        <v>203</v>
      </c>
      <c r="D13" s="138" t="s">
        <v>178</v>
      </c>
      <c r="E13" s="20" t="s">
        <v>36</v>
      </c>
      <c r="F13" s="22"/>
      <c r="G13" s="23" t="s">
        <v>43</v>
      </c>
      <c r="H13" s="24" t="s">
        <v>33</v>
      </c>
      <c r="I13" s="147">
        <v>42339</v>
      </c>
      <c r="J13" s="37">
        <v>14</v>
      </c>
      <c r="K13" s="147">
        <f>I13+J13</f>
        <v>42353</v>
      </c>
      <c r="L13" s="37">
        <v>8</v>
      </c>
      <c r="M13" s="147">
        <f>K13+L13</f>
        <v>42361</v>
      </c>
      <c r="N13" s="37">
        <v>7</v>
      </c>
      <c r="O13" s="147">
        <f>M13+N13</f>
        <v>42368</v>
      </c>
      <c r="P13" s="37">
        <v>0</v>
      </c>
      <c r="Q13" s="147">
        <f>O13+P13</f>
        <v>42368</v>
      </c>
      <c r="R13" s="37">
        <v>10</v>
      </c>
      <c r="S13" s="149">
        <f>Q13+R13</f>
        <v>42378</v>
      </c>
      <c r="T13" s="37">
        <v>4</v>
      </c>
      <c r="U13" s="149">
        <f>S13+T13</f>
        <v>42382</v>
      </c>
      <c r="V13" s="37">
        <v>0</v>
      </c>
      <c r="W13" s="149">
        <f>U13+V13</f>
        <v>42382</v>
      </c>
      <c r="X13" s="37">
        <v>0</v>
      </c>
      <c r="Y13" s="149">
        <f>W13+X13</f>
        <v>42382</v>
      </c>
      <c r="Z13" s="37">
        <v>7</v>
      </c>
      <c r="AA13" s="149">
        <f>Y13+Z13</f>
        <v>42389</v>
      </c>
      <c r="AB13" s="37">
        <v>2</v>
      </c>
      <c r="AC13" s="149">
        <f>AA13+AB13</f>
        <v>42391</v>
      </c>
      <c r="AD13" s="37">
        <v>0</v>
      </c>
      <c r="AE13" s="157">
        <f>AC13+AD13</f>
        <v>42391</v>
      </c>
      <c r="AF13" s="160">
        <v>450</v>
      </c>
      <c r="AG13" s="149">
        <f>AE13+AF13</f>
        <v>42841</v>
      </c>
    </row>
    <row r="14" spans="1:33" s="200" customFormat="1" ht="27.75" customHeight="1">
      <c r="A14" s="191"/>
      <c r="B14" s="192" t="s">
        <v>0</v>
      </c>
      <c r="C14" s="214"/>
      <c r="D14" s="194"/>
      <c r="E14" s="194"/>
      <c r="F14" s="195"/>
      <c r="G14" s="194"/>
      <c r="H14" s="190"/>
      <c r="I14" s="213">
        <v>42340</v>
      </c>
      <c r="J14" s="196">
        <v>13</v>
      </c>
      <c r="K14" s="213">
        <f>I14+J14</f>
        <v>42353</v>
      </c>
      <c r="L14" s="196">
        <v>24</v>
      </c>
      <c r="M14" s="213">
        <f>K14+L14</f>
        <v>42377</v>
      </c>
      <c r="N14" s="198"/>
      <c r="O14" s="197" t="s">
        <v>197</v>
      </c>
      <c r="P14" s="198"/>
      <c r="Q14" s="197" t="s">
        <v>197</v>
      </c>
      <c r="R14" s="198"/>
      <c r="S14" s="197" t="s">
        <v>198</v>
      </c>
      <c r="T14" s="198">
        <v>10</v>
      </c>
      <c r="U14" s="199" t="s">
        <v>199</v>
      </c>
      <c r="V14" s="196">
        <v>0</v>
      </c>
      <c r="W14" s="199" t="s">
        <v>199</v>
      </c>
      <c r="X14" s="196">
        <v>0</v>
      </c>
      <c r="Y14" s="199" t="s">
        <v>199</v>
      </c>
      <c r="Z14" s="196"/>
      <c r="AA14" s="199">
        <v>42412</v>
      </c>
      <c r="AB14" s="196"/>
      <c r="AC14" s="215">
        <v>42415</v>
      </c>
      <c r="AD14" s="198"/>
      <c r="AE14" s="197">
        <v>42415</v>
      </c>
      <c r="AF14" s="198"/>
      <c r="AG14" s="197">
        <v>42978</v>
      </c>
    </row>
    <row r="15" spans="1:33" s="200" customFormat="1" ht="27.75" customHeight="1">
      <c r="A15" s="191"/>
      <c r="B15" s="192"/>
      <c r="C15" s="237"/>
      <c r="D15" s="194"/>
      <c r="E15" s="194"/>
      <c r="F15" s="195"/>
      <c r="G15" s="194"/>
      <c r="H15" s="190"/>
      <c r="I15" s="213"/>
      <c r="J15" s="196"/>
      <c r="K15" s="213"/>
      <c r="L15" s="196"/>
      <c r="M15" s="213"/>
      <c r="N15" s="198"/>
      <c r="O15" s="197"/>
      <c r="P15" s="198"/>
      <c r="Q15" s="197"/>
      <c r="R15" s="198"/>
      <c r="S15" s="197"/>
      <c r="T15" s="198"/>
      <c r="U15" s="199"/>
      <c r="V15" s="196"/>
      <c r="W15" s="199"/>
      <c r="X15" s="196"/>
      <c r="Y15" s="199"/>
      <c r="Z15" s="196"/>
      <c r="AA15" s="199"/>
      <c r="AB15" s="196"/>
      <c r="AC15" s="215"/>
      <c r="AD15" s="198"/>
      <c r="AE15" s="197"/>
      <c r="AF15" s="198"/>
      <c r="AG15" s="197"/>
    </row>
    <row r="16" spans="1:33" s="7" customFormat="1" ht="65.25" customHeight="1">
      <c r="A16" s="72"/>
      <c r="B16" s="19" t="s">
        <v>7</v>
      </c>
      <c r="C16" s="330" t="s">
        <v>204</v>
      </c>
      <c r="D16" s="43" t="s">
        <v>139</v>
      </c>
      <c r="E16" s="20"/>
      <c r="F16" s="22"/>
      <c r="G16" s="23"/>
      <c r="H16" s="24"/>
      <c r="I16" s="147"/>
      <c r="J16" s="37"/>
      <c r="K16" s="149"/>
      <c r="L16" s="37"/>
      <c r="M16" s="149"/>
      <c r="N16" s="37"/>
      <c r="O16" s="149"/>
      <c r="P16" s="37"/>
      <c r="Q16" s="149"/>
      <c r="R16" s="37"/>
      <c r="S16" s="149"/>
      <c r="T16" s="37"/>
      <c r="U16" s="149"/>
      <c r="V16" s="37"/>
      <c r="W16" s="149"/>
      <c r="X16" s="37"/>
      <c r="Y16" s="149"/>
      <c r="Z16" s="37"/>
      <c r="AA16" s="149"/>
      <c r="AB16" s="37"/>
      <c r="AC16" s="149"/>
      <c r="AD16" s="37"/>
      <c r="AE16" s="157"/>
      <c r="AF16" s="37"/>
      <c r="AG16" s="149"/>
    </row>
    <row r="17" spans="1:33" s="7" customFormat="1" ht="24.75" customHeight="1">
      <c r="A17" s="145"/>
      <c r="B17" s="18" t="s">
        <v>0</v>
      </c>
      <c r="C17" s="331"/>
      <c r="D17" s="43"/>
      <c r="E17" s="20"/>
      <c r="F17" s="22"/>
      <c r="G17" s="23"/>
      <c r="H17" s="24"/>
      <c r="I17" s="147"/>
      <c r="J17" s="37"/>
      <c r="K17" s="149"/>
      <c r="L17" s="37"/>
      <c r="M17" s="149"/>
      <c r="N17" s="37"/>
      <c r="O17" s="149"/>
      <c r="P17" s="37"/>
      <c r="Q17" s="149"/>
      <c r="R17" s="37"/>
      <c r="S17" s="149"/>
      <c r="T17" s="37"/>
      <c r="U17" s="149"/>
      <c r="V17" s="37"/>
      <c r="W17" s="149"/>
      <c r="X17" s="37"/>
      <c r="Y17" s="149"/>
      <c r="Z17" s="37"/>
      <c r="AA17" s="149"/>
      <c r="AB17" s="37"/>
      <c r="AC17" s="149"/>
      <c r="AD17" s="37"/>
      <c r="AE17" s="157"/>
      <c r="AF17" s="37"/>
      <c r="AG17" s="149"/>
    </row>
    <row r="18" spans="1:33" s="7" customFormat="1" ht="251.25" customHeight="1">
      <c r="A18" s="146" t="s">
        <v>136</v>
      </c>
      <c r="B18" s="18"/>
      <c r="C18" s="332"/>
      <c r="D18" s="138" t="s">
        <v>178</v>
      </c>
      <c r="E18" s="20" t="s">
        <v>36</v>
      </c>
      <c r="F18" s="22"/>
      <c r="G18" s="23" t="s">
        <v>43</v>
      </c>
      <c r="H18" s="24" t="s">
        <v>33</v>
      </c>
      <c r="I18" s="147">
        <v>42339</v>
      </c>
      <c r="J18" s="37">
        <v>14</v>
      </c>
      <c r="K18" s="147">
        <f>I18+J18</f>
        <v>42353</v>
      </c>
      <c r="L18" s="37">
        <v>8</v>
      </c>
      <c r="M18" s="147">
        <f>K18+L18</f>
        <v>42361</v>
      </c>
      <c r="N18" s="37">
        <v>7</v>
      </c>
      <c r="O18" s="147">
        <f>M18+N18</f>
        <v>42368</v>
      </c>
      <c r="P18" s="37">
        <v>0</v>
      </c>
      <c r="Q18" s="147">
        <f>O18+P18</f>
        <v>42368</v>
      </c>
      <c r="R18" s="37">
        <v>10</v>
      </c>
      <c r="S18" s="149">
        <f>Q18+R18</f>
        <v>42378</v>
      </c>
      <c r="T18" s="37">
        <v>4</v>
      </c>
      <c r="U18" s="149">
        <f>S18+T18</f>
        <v>42382</v>
      </c>
      <c r="V18" s="37">
        <v>0</v>
      </c>
      <c r="W18" s="149">
        <f>U18+V18</f>
        <v>42382</v>
      </c>
      <c r="X18" s="37">
        <v>0</v>
      </c>
      <c r="Y18" s="149">
        <f>W18+X18</f>
        <v>42382</v>
      </c>
      <c r="Z18" s="37">
        <v>7</v>
      </c>
      <c r="AA18" s="149">
        <f>Y18+Z18</f>
        <v>42389</v>
      </c>
      <c r="AB18" s="37">
        <v>2</v>
      </c>
      <c r="AC18" s="149">
        <f>AA18+AB18</f>
        <v>42391</v>
      </c>
      <c r="AD18" s="37">
        <v>0</v>
      </c>
      <c r="AE18" s="157">
        <f>AC18+AD18</f>
        <v>42391</v>
      </c>
      <c r="AF18" s="160">
        <v>450</v>
      </c>
      <c r="AG18" s="149">
        <f>AE18+AF18</f>
        <v>42841</v>
      </c>
    </row>
    <row r="19" spans="1:33" s="200" customFormat="1" ht="27.75" customHeight="1">
      <c r="A19" s="191"/>
      <c r="B19" s="192" t="s">
        <v>0</v>
      </c>
      <c r="C19" s="216"/>
      <c r="D19" s="194"/>
      <c r="E19" s="194"/>
      <c r="F19" s="195"/>
      <c r="G19" s="194"/>
      <c r="H19" s="190"/>
      <c r="I19" s="213">
        <v>42340</v>
      </c>
      <c r="J19" s="196">
        <v>13</v>
      </c>
      <c r="K19" s="213">
        <f>I19+J19</f>
        <v>42353</v>
      </c>
      <c r="L19" s="198"/>
      <c r="M19" s="213" t="s">
        <v>172</v>
      </c>
      <c r="N19" s="198"/>
      <c r="O19" s="197" t="s">
        <v>197</v>
      </c>
      <c r="P19" s="198"/>
      <c r="Q19" s="197" t="s">
        <v>197</v>
      </c>
      <c r="R19" s="198"/>
      <c r="S19" s="197" t="s">
        <v>198</v>
      </c>
      <c r="T19" s="198"/>
      <c r="U19" s="199" t="s">
        <v>199</v>
      </c>
      <c r="V19" s="196">
        <v>0</v>
      </c>
      <c r="W19" s="199" t="s">
        <v>199</v>
      </c>
      <c r="X19" s="196">
        <v>0</v>
      </c>
      <c r="Y19" s="199" t="s">
        <v>199</v>
      </c>
      <c r="Z19" s="198"/>
      <c r="AA19" s="197">
        <v>42412</v>
      </c>
      <c r="AB19" s="198"/>
      <c r="AC19" s="215">
        <v>42415</v>
      </c>
      <c r="AD19" s="198"/>
      <c r="AE19" s="197">
        <v>42415</v>
      </c>
      <c r="AF19" s="198"/>
      <c r="AG19" s="197">
        <v>42978</v>
      </c>
    </row>
    <row r="20" spans="1:33" s="200" customFormat="1" ht="27.75" customHeight="1">
      <c r="A20" s="191"/>
      <c r="B20" s="192"/>
      <c r="C20" s="216"/>
      <c r="D20" s="194"/>
      <c r="E20" s="194"/>
      <c r="F20" s="195"/>
      <c r="G20" s="194"/>
      <c r="H20" s="190"/>
      <c r="I20" s="213"/>
      <c r="J20" s="196"/>
      <c r="K20" s="213"/>
      <c r="L20" s="198"/>
      <c r="M20" s="213"/>
      <c r="N20" s="198"/>
      <c r="O20" s="197"/>
      <c r="P20" s="198"/>
      <c r="Q20" s="197"/>
      <c r="R20" s="198"/>
      <c r="S20" s="197"/>
      <c r="T20" s="198"/>
      <c r="U20" s="199"/>
      <c r="V20" s="196"/>
      <c r="W20" s="199"/>
      <c r="X20" s="196"/>
      <c r="Y20" s="199"/>
      <c r="Z20" s="198"/>
      <c r="AA20" s="197"/>
      <c r="AB20" s="198"/>
      <c r="AC20" s="215"/>
      <c r="AD20" s="198"/>
      <c r="AE20" s="197"/>
      <c r="AF20" s="198"/>
      <c r="AG20" s="197"/>
    </row>
    <row r="21" spans="1:33" s="7" customFormat="1" ht="81" customHeight="1">
      <c r="A21" s="145" t="s">
        <v>131</v>
      </c>
      <c r="B21" s="267" t="s">
        <v>7</v>
      </c>
      <c r="C21" s="268" t="s">
        <v>174</v>
      </c>
      <c r="D21" s="269" t="s">
        <v>126</v>
      </c>
      <c r="E21" s="270" t="s">
        <v>36</v>
      </c>
      <c r="F21" s="271"/>
      <c r="G21" s="221" t="s">
        <v>43</v>
      </c>
      <c r="H21" s="265" t="s">
        <v>44</v>
      </c>
      <c r="I21" s="272">
        <v>42339</v>
      </c>
      <c r="J21" s="273">
        <v>14</v>
      </c>
      <c r="K21" s="272">
        <f>I21+J21</f>
        <v>42353</v>
      </c>
      <c r="L21" s="273">
        <v>8</v>
      </c>
      <c r="M21" s="272">
        <f>K21+L21</f>
        <v>42361</v>
      </c>
      <c r="N21" s="273">
        <v>0</v>
      </c>
      <c r="O21" s="272">
        <f>M21+N21</f>
        <v>42361</v>
      </c>
      <c r="P21" s="273">
        <v>0</v>
      </c>
      <c r="Q21" s="272">
        <f>O21+P21</f>
        <v>42361</v>
      </c>
      <c r="R21" s="273">
        <v>10</v>
      </c>
      <c r="S21" s="274">
        <f>Q21+R21</f>
        <v>42371</v>
      </c>
      <c r="T21" s="273">
        <v>0</v>
      </c>
      <c r="U21" s="274">
        <f>S21+T21</f>
        <v>42371</v>
      </c>
      <c r="V21" s="273">
        <v>7</v>
      </c>
      <c r="W21" s="274">
        <f>U21+V21</f>
        <v>42378</v>
      </c>
      <c r="X21" s="273">
        <v>0</v>
      </c>
      <c r="Y21" s="274">
        <f>W21+X21</f>
        <v>42378</v>
      </c>
      <c r="Z21" s="273">
        <v>0</v>
      </c>
      <c r="AA21" s="274">
        <f>Y21+Z21</f>
        <v>42378</v>
      </c>
      <c r="AB21" s="273">
        <v>2</v>
      </c>
      <c r="AC21" s="274">
        <f>AA21+AB21</f>
        <v>42380</v>
      </c>
      <c r="AD21" s="273">
        <v>0</v>
      </c>
      <c r="AE21" s="275">
        <f>AC21+AD21</f>
        <v>42380</v>
      </c>
      <c r="AF21" s="276">
        <v>65</v>
      </c>
      <c r="AG21" s="274">
        <f>AE21+AF21</f>
        <v>42445</v>
      </c>
    </row>
    <row r="22" spans="2:33" s="194" customFormat="1" ht="27.75" customHeight="1">
      <c r="B22" s="192" t="s">
        <v>0</v>
      </c>
      <c r="C22" s="282"/>
      <c r="F22" s="195"/>
      <c r="H22" s="190"/>
      <c r="I22" s="213">
        <v>42340</v>
      </c>
      <c r="J22" s="196">
        <v>13</v>
      </c>
      <c r="K22" s="213">
        <f>I22+J22</f>
        <v>42353</v>
      </c>
      <c r="L22" s="198"/>
      <c r="M22" s="213" t="s">
        <v>171</v>
      </c>
      <c r="N22" s="198"/>
      <c r="O22" s="197" t="s">
        <v>194</v>
      </c>
      <c r="P22" s="198"/>
      <c r="Q22" s="213" t="s">
        <v>195</v>
      </c>
      <c r="R22" s="213"/>
      <c r="S22" s="213" t="s">
        <v>196</v>
      </c>
      <c r="T22" s="198"/>
      <c r="U22" s="199" t="s">
        <v>173</v>
      </c>
      <c r="V22" s="196">
        <v>0</v>
      </c>
      <c r="W22" s="199" t="s">
        <v>173</v>
      </c>
      <c r="X22" s="196">
        <v>0</v>
      </c>
      <c r="Y22" s="199" t="s">
        <v>173</v>
      </c>
      <c r="Z22" s="198">
        <v>0</v>
      </c>
      <c r="AA22" s="197" t="s">
        <v>194</v>
      </c>
      <c r="AB22" s="198">
        <v>0</v>
      </c>
      <c r="AC22" s="215">
        <v>42408</v>
      </c>
      <c r="AD22" s="198"/>
      <c r="AE22" s="197">
        <v>42415</v>
      </c>
      <c r="AF22" s="198">
        <v>90</v>
      </c>
      <c r="AG22" s="197">
        <f>AE22+AF22</f>
        <v>42505</v>
      </c>
    </row>
    <row r="23" spans="2:33" s="194" customFormat="1" ht="27.75" customHeight="1">
      <c r="B23" s="192"/>
      <c r="C23" s="282"/>
      <c r="F23" s="195"/>
      <c r="H23" s="190"/>
      <c r="I23" s="213"/>
      <c r="J23" s="196"/>
      <c r="K23" s="213"/>
      <c r="L23" s="198"/>
      <c r="M23" s="213"/>
      <c r="N23" s="198"/>
      <c r="O23" s="197"/>
      <c r="P23" s="198"/>
      <c r="Q23" s="213"/>
      <c r="R23" s="213"/>
      <c r="S23" s="213"/>
      <c r="T23" s="198"/>
      <c r="U23" s="199"/>
      <c r="V23" s="196"/>
      <c r="W23" s="199"/>
      <c r="X23" s="196"/>
      <c r="Y23" s="199"/>
      <c r="Z23" s="198"/>
      <c r="AA23" s="197"/>
      <c r="AB23" s="198"/>
      <c r="AC23" s="215"/>
      <c r="AD23" s="198"/>
      <c r="AE23" s="197"/>
      <c r="AF23" s="198"/>
      <c r="AG23" s="197"/>
    </row>
    <row r="24" spans="1:33" s="7" customFormat="1" ht="161.25" customHeight="1">
      <c r="A24" s="131" t="s">
        <v>142</v>
      </c>
      <c r="B24" s="132" t="s">
        <v>7</v>
      </c>
      <c r="C24" s="266" t="s">
        <v>246</v>
      </c>
      <c r="D24" s="283" t="s">
        <v>245</v>
      </c>
      <c r="E24" s="277" t="s">
        <v>36</v>
      </c>
      <c r="F24" s="278"/>
      <c r="G24" s="133" t="s">
        <v>43</v>
      </c>
      <c r="H24" s="279" t="s">
        <v>44</v>
      </c>
      <c r="I24" s="280">
        <v>42750</v>
      </c>
      <c r="J24" s="256">
        <v>14</v>
      </c>
      <c r="K24" s="255">
        <f>I24+J24</f>
        <v>42764</v>
      </c>
      <c r="L24" s="256">
        <v>2</v>
      </c>
      <c r="M24" s="255">
        <f>K24+L24</f>
        <v>42766</v>
      </c>
      <c r="N24" s="256">
        <v>3</v>
      </c>
      <c r="O24" s="255" t="s">
        <v>45</v>
      </c>
      <c r="P24" s="256">
        <v>0</v>
      </c>
      <c r="Q24" s="255">
        <f>M24+N24</f>
        <v>42769</v>
      </c>
      <c r="R24" s="256">
        <v>7</v>
      </c>
      <c r="S24" s="255">
        <f>Q24+R24</f>
        <v>42776</v>
      </c>
      <c r="T24" s="256">
        <v>3</v>
      </c>
      <c r="U24" s="255">
        <f>S24+T24</f>
        <v>42779</v>
      </c>
      <c r="V24" s="256">
        <v>0</v>
      </c>
      <c r="W24" s="255" t="s">
        <v>45</v>
      </c>
      <c r="X24" s="256">
        <v>0</v>
      </c>
      <c r="Y24" s="255">
        <f>U24+X24</f>
        <v>42779</v>
      </c>
      <c r="Z24" s="256">
        <v>2</v>
      </c>
      <c r="AA24" s="255" t="s">
        <v>45</v>
      </c>
      <c r="AB24" s="256">
        <v>2</v>
      </c>
      <c r="AC24" s="255">
        <f>Y24+Z24</f>
        <v>42781</v>
      </c>
      <c r="AD24" s="256">
        <v>0</v>
      </c>
      <c r="AE24" s="281">
        <f>AC24+AD24</f>
        <v>42781</v>
      </c>
      <c r="AF24" s="256">
        <v>410</v>
      </c>
      <c r="AG24" s="255">
        <f>AE24+AF24</f>
        <v>43191</v>
      </c>
    </row>
    <row r="25" spans="1:33" s="7" customFormat="1" ht="27.75" customHeight="1">
      <c r="A25" s="20"/>
      <c r="B25" s="18" t="s">
        <v>0</v>
      </c>
      <c r="C25" s="143"/>
      <c r="D25" s="20"/>
      <c r="E25" s="20"/>
      <c r="F25" s="22"/>
      <c r="G25" s="23"/>
      <c r="H25" s="24"/>
      <c r="I25" s="149"/>
      <c r="J25" s="25"/>
      <c r="K25" s="149"/>
      <c r="L25" s="26"/>
      <c r="M25" s="153"/>
      <c r="N25" s="26"/>
      <c r="O25" s="154"/>
      <c r="P25" s="26"/>
      <c r="Q25" s="153"/>
      <c r="R25" s="26"/>
      <c r="S25" s="153"/>
      <c r="T25" s="26"/>
      <c r="U25" s="153"/>
      <c r="V25" s="26"/>
      <c r="W25" s="153"/>
      <c r="X25" s="26"/>
      <c r="Y25" s="153"/>
      <c r="Z25" s="26"/>
      <c r="AA25" s="153"/>
      <c r="AB25" s="26"/>
      <c r="AC25" s="148"/>
      <c r="AD25" s="26"/>
      <c r="AE25" s="153"/>
      <c r="AF25" s="26"/>
      <c r="AG25" s="153"/>
    </row>
    <row r="26" spans="1:33" s="7" customFormat="1" ht="135.75" customHeight="1">
      <c r="A26" s="72" t="s">
        <v>148</v>
      </c>
      <c r="B26" s="19" t="s">
        <v>7</v>
      </c>
      <c r="C26" s="284" t="s">
        <v>244</v>
      </c>
      <c r="D26" s="285" t="s">
        <v>247</v>
      </c>
      <c r="E26" s="20" t="s">
        <v>36</v>
      </c>
      <c r="F26" s="22"/>
      <c r="G26" s="23" t="s">
        <v>43</v>
      </c>
      <c r="H26" s="185" t="s">
        <v>44</v>
      </c>
      <c r="I26" s="147">
        <v>42750</v>
      </c>
      <c r="J26" s="37">
        <v>14</v>
      </c>
      <c r="K26" s="149">
        <f>I26+J26</f>
        <v>42764</v>
      </c>
      <c r="L26" s="37">
        <v>2</v>
      </c>
      <c r="M26" s="149">
        <f>K26+L26</f>
        <v>42766</v>
      </c>
      <c r="N26" s="37">
        <v>3</v>
      </c>
      <c r="O26" s="149" t="s">
        <v>45</v>
      </c>
      <c r="P26" s="37">
        <v>0</v>
      </c>
      <c r="Q26" s="149">
        <f>M26+N26</f>
        <v>42769</v>
      </c>
      <c r="R26" s="37">
        <v>7</v>
      </c>
      <c r="S26" s="149">
        <f>Q26+R26</f>
        <v>42776</v>
      </c>
      <c r="T26" s="37">
        <v>3</v>
      </c>
      <c r="U26" s="149">
        <f>S26+T26</f>
        <v>42779</v>
      </c>
      <c r="V26" s="37">
        <v>0</v>
      </c>
      <c r="W26" s="149" t="s">
        <v>45</v>
      </c>
      <c r="X26" s="37">
        <v>0</v>
      </c>
      <c r="Y26" s="149">
        <f>U26+X26</f>
        <v>42779</v>
      </c>
      <c r="Z26" s="37">
        <v>2</v>
      </c>
      <c r="AA26" s="149" t="s">
        <v>45</v>
      </c>
      <c r="AB26" s="37">
        <v>2</v>
      </c>
      <c r="AC26" s="149">
        <f>Y26+Z26</f>
        <v>42781</v>
      </c>
      <c r="AD26" s="37">
        <v>0</v>
      </c>
      <c r="AE26" s="157">
        <f>AC26+AD26</f>
        <v>42781</v>
      </c>
      <c r="AF26" s="37">
        <v>410</v>
      </c>
      <c r="AG26" s="149">
        <f>AE26+AF26</f>
        <v>43191</v>
      </c>
    </row>
    <row r="27" spans="1:33" s="7" customFormat="1" ht="27.75" customHeight="1">
      <c r="A27" s="20"/>
      <c r="B27" s="18" t="s">
        <v>0</v>
      </c>
      <c r="C27" s="142"/>
      <c r="D27" s="20"/>
      <c r="E27" s="20"/>
      <c r="F27" s="22"/>
      <c r="G27" s="23"/>
      <c r="H27" s="24"/>
      <c r="I27" s="149"/>
      <c r="J27" s="25"/>
      <c r="K27" s="149"/>
      <c r="L27" s="26"/>
      <c r="M27" s="153"/>
      <c r="N27" s="26"/>
      <c r="O27" s="154"/>
      <c r="P27" s="26"/>
      <c r="Q27" s="153"/>
      <c r="R27" s="26"/>
      <c r="S27" s="153"/>
      <c r="T27" s="26"/>
      <c r="U27" s="153"/>
      <c r="V27" s="26"/>
      <c r="W27" s="153"/>
      <c r="X27" s="26"/>
      <c r="Y27" s="153"/>
      <c r="Z27" s="26"/>
      <c r="AA27" s="153"/>
      <c r="AB27" s="26"/>
      <c r="AC27" s="148"/>
      <c r="AD27" s="26"/>
      <c r="AE27" s="153"/>
      <c r="AF27" s="26"/>
      <c r="AG27" s="153"/>
    </row>
    <row r="28" spans="1:33" s="6" customFormat="1" ht="31.5" customHeight="1">
      <c r="A28" s="29"/>
      <c r="B28" s="18"/>
      <c r="C28" s="44" t="s">
        <v>237</v>
      </c>
      <c r="D28" s="96"/>
      <c r="E28" s="32"/>
      <c r="F28" s="33"/>
      <c r="G28" s="34"/>
      <c r="H28" s="35"/>
      <c r="I28" s="156"/>
      <c r="J28" s="37"/>
      <c r="K28" s="150"/>
      <c r="L28" s="37"/>
      <c r="M28" s="150"/>
      <c r="N28" s="37"/>
      <c r="O28" s="150"/>
      <c r="P28" s="37"/>
      <c r="Q28" s="150"/>
      <c r="R28" s="37"/>
      <c r="S28" s="150"/>
      <c r="T28" s="37"/>
      <c r="U28" s="150"/>
      <c r="V28" s="37"/>
      <c r="W28" s="150"/>
      <c r="X28" s="37"/>
      <c r="Y28" s="150"/>
      <c r="Z28" s="37"/>
      <c r="AA28" s="150"/>
      <c r="AB28" s="37"/>
      <c r="AC28" s="150"/>
      <c r="AD28" s="37"/>
      <c r="AE28" s="150"/>
      <c r="AF28" s="37"/>
      <c r="AG28" s="150"/>
    </row>
    <row r="29" spans="1:33" s="6" customFormat="1" ht="45">
      <c r="A29" s="72" t="s">
        <v>162</v>
      </c>
      <c r="B29" s="19" t="s">
        <v>7</v>
      </c>
      <c r="C29" s="49" t="s">
        <v>223</v>
      </c>
      <c r="D29" s="43" t="s">
        <v>37</v>
      </c>
      <c r="E29" s="39" t="s">
        <v>36</v>
      </c>
      <c r="F29" s="33"/>
      <c r="G29" s="23" t="s">
        <v>43</v>
      </c>
      <c r="H29" s="185" t="s">
        <v>44</v>
      </c>
      <c r="I29" s="147">
        <v>42401</v>
      </c>
      <c r="J29" s="37">
        <v>14</v>
      </c>
      <c r="K29" s="149">
        <f>I29+J29</f>
        <v>42415</v>
      </c>
      <c r="L29" s="37">
        <v>8</v>
      </c>
      <c r="M29" s="149">
        <f>K29+L29</f>
        <v>42423</v>
      </c>
      <c r="N29" s="37">
        <v>7</v>
      </c>
      <c r="O29" s="149" t="s">
        <v>45</v>
      </c>
      <c r="P29" s="37">
        <v>0</v>
      </c>
      <c r="Q29" s="149">
        <f>M29+P29</f>
        <v>42423</v>
      </c>
      <c r="R29" s="37">
        <v>10</v>
      </c>
      <c r="S29" s="149">
        <f>Q29+R29</f>
        <v>42433</v>
      </c>
      <c r="T29" s="37">
        <v>4</v>
      </c>
      <c r="U29" s="149">
        <f>S29+T29</f>
        <v>42437</v>
      </c>
      <c r="V29" s="37">
        <v>0</v>
      </c>
      <c r="W29" s="149" t="s">
        <v>45</v>
      </c>
      <c r="X29" s="37">
        <v>0</v>
      </c>
      <c r="Y29" s="149">
        <f>U29+X29</f>
        <v>42437</v>
      </c>
      <c r="Z29" s="37">
        <v>7</v>
      </c>
      <c r="AA29" s="149" t="s">
        <v>45</v>
      </c>
      <c r="AB29" s="37">
        <v>2</v>
      </c>
      <c r="AC29" s="149">
        <f>Y29+AB29</f>
        <v>42439</v>
      </c>
      <c r="AD29" s="37">
        <v>0</v>
      </c>
      <c r="AE29" s="157">
        <f>AC29+AD29</f>
        <v>42439</v>
      </c>
      <c r="AF29" s="37">
        <v>90</v>
      </c>
      <c r="AG29" s="149">
        <f>AE29+AF29</f>
        <v>42529</v>
      </c>
    </row>
    <row r="30" spans="1:33" s="6" customFormat="1" ht="27" customHeight="1">
      <c r="A30" s="29"/>
      <c r="B30" s="18" t="s">
        <v>0</v>
      </c>
      <c r="C30" s="45"/>
      <c r="D30" s="96"/>
      <c r="E30" s="32"/>
      <c r="F30" s="33"/>
      <c r="G30" s="34"/>
      <c r="H30" s="35"/>
      <c r="I30" s="156">
        <v>42479</v>
      </c>
      <c r="J30" s="37">
        <v>14</v>
      </c>
      <c r="K30" s="150">
        <f>I30+J30+1</f>
        <v>42494</v>
      </c>
      <c r="L30" s="37"/>
      <c r="M30" s="150">
        <v>42496</v>
      </c>
      <c r="N30" s="37"/>
      <c r="O30" s="149" t="s">
        <v>45</v>
      </c>
      <c r="P30" s="37"/>
      <c r="Q30" s="150">
        <v>42499</v>
      </c>
      <c r="R30" s="37">
        <v>7</v>
      </c>
      <c r="S30" s="150">
        <f>Q30+R30</f>
        <v>42506</v>
      </c>
      <c r="T30" s="37"/>
      <c r="U30" s="150">
        <v>42509</v>
      </c>
      <c r="V30" s="37">
        <v>0</v>
      </c>
      <c r="W30" s="149" t="s">
        <v>45</v>
      </c>
      <c r="X30" s="37">
        <v>0</v>
      </c>
      <c r="Y30" s="150">
        <v>42514</v>
      </c>
      <c r="Z30" s="37">
        <v>0</v>
      </c>
      <c r="AA30" s="149" t="s">
        <v>45</v>
      </c>
      <c r="AB30" s="37">
        <v>0</v>
      </c>
      <c r="AC30" s="150">
        <v>42530</v>
      </c>
      <c r="AD30" s="37">
        <v>0</v>
      </c>
      <c r="AE30" s="150">
        <v>42530</v>
      </c>
      <c r="AF30" s="37">
        <v>90</v>
      </c>
      <c r="AG30" s="150">
        <f>AE30+AF30</f>
        <v>42620</v>
      </c>
    </row>
    <row r="31" spans="1:33" s="6" customFormat="1" ht="27" customHeight="1">
      <c r="A31" s="29"/>
      <c r="B31" s="18"/>
      <c r="C31" s="45"/>
      <c r="D31" s="96"/>
      <c r="E31" s="32"/>
      <c r="F31" s="33"/>
      <c r="G31" s="34"/>
      <c r="H31" s="35"/>
      <c r="I31" s="156"/>
      <c r="J31" s="37"/>
      <c r="K31" s="150"/>
      <c r="L31" s="37"/>
      <c r="M31" s="150"/>
      <c r="N31" s="37"/>
      <c r="O31" s="149"/>
      <c r="P31" s="37"/>
      <c r="Q31" s="150"/>
      <c r="R31" s="37"/>
      <c r="S31" s="150"/>
      <c r="T31" s="37"/>
      <c r="U31" s="150"/>
      <c r="V31" s="37"/>
      <c r="W31" s="149"/>
      <c r="X31" s="37"/>
      <c r="Y31" s="150"/>
      <c r="Z31" s="37"/>
      <c r="AA31" s="149"/>
      <c r="AB31" s="37"/>
      <c r="AC31" s="150"/>
      <c r="AD31" s="37"/>
      <c r="AE31" s="150"/>
      <c r="AF31" s="37"/>
      <c r="AG31" s="150"/>
    </row>
    <row r="32" spans="1:33" s="6" customFormat="1" ht="45">
      <c r="A32" s="72" t="s">
        <v>222</v>
      </c>
      <c r="B32" s="19" t="s">
        <v>7</v>
      </c>
      <c r="C32" s="49" t="s">
        <v>236</v>
      </c>
      <c r="D32" s="43" t="s">
        <v>37</v>
      </c>
      <c r="E32" s="39" t="s">
        <v>36</v>
      </c>
      <c r="F32" s="33"/>
      <c r="G32" s="23" t="s">
        <v>43</v>
      </c>
      <c r="H32" s="185" t="s">
        <v>44</v>
      </c>
      <c r="I32" s="147">
        <v>42515</v>
      </c>
      <c r="J32" s="37">
        <v>14</v>
      </c>
      <c r="K32" s="149">
        <f>I32+J32</f>
        <v>42529</v>
      </c>
      <c r="L32" s="37">
        <v>8</v>
      </c>
      <c r="M32" s="149">
        <f>K32+L32</f>
        <v>42537</v>
      </c>
      <c r="N32" s="37">
        <v>7</v>
      </c>
      <c r="O32" s="149" t="s">
        <v>45</v>
      </c>
      <c r="P32" s="37">
        <v>0</v>
      </c>
      <c r="Q32" s="149">
        <f>M32+P32</f>
        <v>42537</v>
      </c>
      <c r="R32" s="37">
        <v>10</v>
      </c>
      <c r="S32" s="149">
        <f>Q32+R32</f>
        <v>42547</v>
      </c>
      <c r="T32" s="37">
        <v>4</v>
      </c>
      <c r="U32" s="149">
        <f>S32+T32</f>
        <v>42551</v>
      </c>
      <c r="V32" s="37">
        <v>0</v>
      </c>
      <c r="W32" s="149" t="s">
        <v>45</v>
      </c>
      <c r="X32" s="37">
        <v>0</v>
      </c>
      <c r="Y32" s="149">
        <f>U32+X32</f>
        <v>42551</v>
      </c>
      <c r="Z32" s="37">
        <v>7</v>
      </c>
      <c r="AA32" s="149" t="s">
        <v>45</v>
      </c>
      <c r="AB32" s="37">
        <v>2</v>
      </c>
      <c r="AC32" s="149">
        <f>Y32+AB32</f>
        <v>42553</v>
      </c>
      <c r="AD32" s="37">
        <v>0</v>
      </c>
      <c r="AE32" s="157">
        <f>AC32+AD32</f>
        <v>42553</v>
      </c>
      <c r="AF32" s="37">
        <v>45</v>
      </c>
      <c r="AG32" s="149">
        <f>AE32+AF32</f>
        <v>42598</v>
      </c>
    </row>
    <row r="33" spans="1:33" s="6" customFormat="1" ht="24" customHeight="1">
      <c r="A33" s="29"/>
      <c r="B33" s="18" t="s">
        <v>0</v>
      </c>
      <c r="C33" s="45"/>
      <c r="D33" s="96"/>
      <c r="E33" s="32"/>
      <c r="F33" s="33"/>
      <c r="G33" s="34"/>
      <c r="H33" s="35"/>
      <c r="I33" s="150">
        <v>42555</v>
      </c>
      <c r="J33" s="37">
        <v>14</v>
      </c>
      <c r="K33" s="150">
        <f>I33+J33</f>
        <v>42569</v>
      </c>
      <c r="L33" s="37"/>
      <c r="M33" s="150">
        <v>42576</v>
      </c>
      <c r="N33" s="37"/>
      <c r="O33" s="149" t="s">
        <v>45</v>
      </c>
      <c r="P33" s="37"/>
      <c r="Q33" s="150">
        <v>42585</v>
      </c>
      <c r="R33" s="37">
        <v>7</v>
      </c>
      <c r="S33" s="150">
        <f>Q33+R33</f>
        <v>42592</v>
      </c>
      <c r="T33" s="37">
        <v>1</v>
      </c>
      <c r="U33" s="150">
        <f>S33+T33</f>
        <v>42593</v>
      </c>
      <c r="V33" s="37">
        <v>0</v>
      </c>
      <c r="W33" s="149" t="s">
        <v>45</v>
      </c>
      <c r="X33" s="37">
        <v>0</v>
      </c>
      <c r="Y33" s="150">
        <v>42594</v>
      </c>
      <c r="Z33" s="37">
        <v>0</v>
      </c>
      <c r="AA33" s="149" t="s">
        <v>45</v>
      </c>
      <c r="AB33" s="37">
        <v>0</v>
      </c>
      <c r="AC33" s="150">
        <v>42607</v>
      </c>
      <c r="AD33" s="37"/>
      <c r="AE33" s="150">
        <f>AC33</f>
        <v>42607</v>
      </c>
      <c r="AF33" s="37">
        <v>60</v>
      </c>
      <c r="AG33" s="150">
        <f>AE33+AF33</f>
        <v>42667</v>
      </c>
    </row>
    <row r="34" spans="1:33" s="6" customFormat="1" ht="27" customHeight="1">
      <c r="A34" s="29"/>
      <c r="B34" s="18"/>
      <c r="C34" s="45"/>
      <c r="D34" s="96"/>
      <c r="E34" s="32"/>
      <c r="F34" s="33"/>
      <c r="G34" s="34"/>
      <c r="H34" s="35"/>
      <c r="I34" s="150"/>
      <c r="J34" s="37"/>
      <c r="K34" s="150"/>
      <c r="L34" s="37"/>
      <c r="M34" s="150"/>
      <c r="N34" s="37"/>
      <c r="O34" s="149"/>
      <c r="P34" s="37"/>
      <c r="Q34" s="150"/>
      <c r="R34" s="37"/>
      <c r="S34" s="150"/>
      <c r="T34" s="37"/>
      <c r="U34" s="150"/>
      <c r="V34" s="37"/>
      <c r="W34" s="149"/>
      <c r="X34" s="37"/>
      <c r="Y34" s="150"/>
      <c r="Z34" s="37"/>
      <c r="AA34" s="149"/>
      <c r="AB34" s="37"/>
      <c r="AC34" s="150"/>
      <c r="AD34" s="37"/>
      <c r="AE34" s="150"/>
      <c r="AF34" s="37"/>
      <c r="AG34" s="150"/>
    </row>
    <row r="35" spans="1:33" s="6" customFormat="1" ht="36" customHeight="1">
      <c r="A35" s="72"/>
      <c r="B35" s="18"/>
      <c r="C35" s="44" t="s">
        <v>77</v>
      </c>
      <c r="D35" s="38"/>
      <c r="E35" s="39"/>
      <c r="F35" s="33"/>
      <c r="G35" s="23"/>
      <c r="H35" s="24"/>
      <c r="I35" s="147"/>
      <c r="J35" s="37"/>
      <c r="K35" s="149"/>
      <c r="L35" s="37"/>
      <c r="M35" s="149"/>
      <c r="N35" s="37"/>
      <c r="O35" s="149"/>
      <c r="P35" s="37"/>
      <c r="Q35" s="149"/>
      <c r="R35" s="37"/>
      <c r="S35" s="149"/>
      <c r="T35" s="37"/>
      <c r="U35" s="149"/>
      <c r="V35" s="37"/>
      <c r="W35" s="149"/>
      <c r="X35" s="37"/>
      <c r="Y35" s="149"/>
      <c r="Z35" s="37"/>
      <c r="AA35" s="149"/>
      <c r="AB35" s="37"/>
      <c r="AC35" s="149"/>
      <c r="AD35" s="37"/>
      <c r="AE35" s="157"/>
      <c r="AF35" s="37"/>
      <c r="AG35" s="149"/>
    </row>
    <row r="36" spans="1:33" s="6" customFormat="1" ht="53.25" customHeight="1">
      <c r="A36" s="72" t="s">
        <v>163</v>
      </c>
      <c r="B36" s="19" t="s">
        <v>7</v>
      </c>
      <c r="C36" s="49" t="s">
        <v>161</v>
      </c>
      <c r="D36" s="53" t="s">
        <v>76</v>
      </c>
      <c r="E36" s="39" t="s">
        <v>36</v>
      </c>
      <c r="F36" s="33"/>
      <c r="G36" s="23" t="s">
        <v>43</v>
      </c>
      <c r="H36" s="24" t="s">
        <v>44</v>
      </c>
      <c r="I36" s="147">
        <v>42358</v>
      </c>
      <c r="J36" s="37">
        <v>14</v>
      </c>
      <c r="K36" s="149">
        <f>I36+J36</f>
        <v>42372</v>
      </c>
      <c r="L36" s="37">
        <v>8</v>
      </c>
      <c r="M36" s="149">
        <f>K36+L36</f>
        <v>42380</v>
      </c>
      <c r="N36" s="37">
        <v>7</v>
      </c>
      <c r="O36" s="149" t="s">
        <v>45</v>
      </c>
      <c r="P36" s="37">
        <v>0</v>
      </c>
      <c r="Q36" s="149">
        <f>M36+P36</f>
        <v>42380</v>
      </c>
      <c r="R36" s="37">
        <v>10</v>
      </c>
      <c r="S36" s="149">
        <f>Q36+R36</f>
        <v>42390</v>
      </c>
      <c r="T36" s="37">
        <v>4</v>
      </c>
      <c r="U36" s="149">
        <f>S36+T36</f>
        <v>42394</v>
      </c>
      <c r="V36" s="37">
        <v>0</v>
      </c>
      <c r="W36" s="149" t="s">
        <v>45</v>
      </c>
      <c r="X36" s="37">
        <v>0</v>
      </c>
      <c r="Y36" s="149">
        <f>U36+X36</f>
        <v>42394</v>
      </c>
      <c r="Z36" s="37">
        <v>7</v>
      </c>
      <c r="AA36" s="149" t="s">
        <v>45</v>
      </c>
      <c r="AB36" s="37">
        <v>2</v>
      </c>
      <c r="AC36" s="149">
        <f>Y36+AB36</f>
        <v>42396</v>
      </c>
      <c r="AD36" s="37">
        <v>0</v>
      </c>
      <c r="AE36" s="157">
        <f>AC36+AD36</f>
        <v>42396</v>
      </c>
      <c r="AF36" s="37">
        <v>790</v>
      </c>
      <c r="AG36" s="149">
        <f>AE36+AF36</f>
        <v>43186</v>
      </c>
    </row>
    <row r="37" spans="1:33" s="6" customFormat="1" ht="33.75" customHeight="1">
      <c r="A37" s="29"/>
      <c r="B37" s="18" t="s">
        <v>0</v>
      </c>
      <c r="C37" s="45"/>
      <c r="D37" s="31"/>
      <c r="E37" s="32"/>
      <c r="F37" s="33"/>
      <c r="G37" s="34"/>
      <c r="H37" s="35"/>
      <c r="I37" s="156" t="s">
        <v>167</v>
      </c>
      <c r="J37" s="36"/>
      <c r="K37" s="150" t="s">
        <v>168</v>
      </c>
      <c r="L37" s="37"/>
      <c r="M37" s="150">
        <v>42401</v>
      </c>
      <c r="N37" s="37"/>
      <c r="O37" s="150" t="s">
        <v>194</v>
      </c>
      <c r="P37" s="37"/>
      <c r="Q37" s="150">
        <v>42409</v>
      </c>
      <c r="R37" s="37">
        <v>7</v>
      </c>
      <c r="S37" s="150">
        <v>42416</v>
      </c>
      <c r="T37" s="37">
        <v>1</v>
      </c>
      <c r="U37" s="150">
        <v>42417</v>
      </c>
      <c r="V37" s="37">
        <v>0</v>
      </c>
      <c r="W37" s="150" t="s">
        <v>45</v>
      </c>
      <c r="X37" s="37">
        <v>0</v>
      </c>
      <c r="Y37" s="150">
        <v>42457</v>
      </c>
      <c r="Z37" s="37"/>
      <c r="AA37" s="150" t="s">
        <v>194</v>
      </c>
      <c r="AB37" s="37"/>
      <c r="AC37" s="150">
        <v>42465</v>
      </c>
      <c r="AD37" s="37">
        <v>0</v>
      </c>
      <c r="AE37" s="150">
        <f>AC37</f>
        <v>42465</v>
      </c>
      <c r="AF37" s="37"/>
      <c r="AG37" s="150">
        <v>43252</v>
      </c>
    </row>
    <row r="38" spans="1:33" s="6" customFormat="1" ht="25.5" customHeight="1">
      <c r="A38" s="29"/>
      <c r="B38" s="18"/>
      <c r="C38" s="45"/>
      <c r="D38" s="31"/>
      <c r="E38" s="32"/>
      <c r="F38" s="33"/>
      <c r="G38" s="34"/>
      <c r="H38" s="35"/>
      <c r="I38" s="156"/>
      <c r="J38" s="36"/>
      <c r="K38" s="150"/>
      <c r="L38" s="37"/>
      <c r="M38" s="150"/>
      <c r="N38" s="37"/>
      <c r="O38" s="150"/>
      <c r="P38" s="37"/>
      <c r="Q38" s="150"/>
      <c r="R38" s="37"/>
      <c r="S38" s="150"/>
      <c r="T38" s="37"/>
      <c r="U38" s="150"/>
      <c r="V38" s="37"/>
      <c r="W38" s="150"/>
      <c r="X38" s="37"/>
      <c r="Y38" s="150"/>
      <c r="Z38" s="37"/>
      <c r="AA38" s="150"/>
      <c r="AB38" s="37"/>
      <c r="AC38" s="150"/>
      <c r="AD38" s="37"/>
      <c r="AE38" s="150"/>
      <c r="AF38" s="37"/>
      <c r="AG38" s="150"/>
    </row>
    <row r="39" spans="1:33" s="6" customFormat="1" ht="26.25" customHeight="1">
      <c r="A39" s="29"/>
      <c r="B39" s="18"/>
      <c r="C39" s="45"/>
      <c r="D39" s="286" t="s">
        <v>72</v>
      </c>
      <c r="E39" s="287"/>
      <c r="F39" s="288"/>
      <c r="G39" s="34"/>
      <c r="H39" s="35"/>
      <c r="I39" s="156"/>
      <c r="J39" s="36"/>
      <c r="K39" s="150"/>
      <c r="L39" s="37"/>
      <c r="M39" s="150"/>
      <c r="N39" s="37"/>
      <c r="O39" s="150"/>
      <c r="P39" s="37"/>
      <c r="Q39" s="150"/>
      <c r="R39" s="37"/>
      <c r="S39" s="150"/>
      <c r="T39" s="37"/>
      <c r="U39" s="150"/>
      <c r="V39" s="37"/>
      <c r="W39" s="150"/>
      <c r="X39" s="37"/>
      <c r="Y39" s="150"/>
      <c r="Z39" s="37"/>
      <c r="AA39" s="150"/>
      <c r="AB39" s="37"/>
      <c r="AC39" s="150"/>
      <c r="AD39" s="37"/>
      <c r="AE39" s="150"/>
      <c r="AF39" s="37"/>
      <c r="AG39" s="150"/>
    </row>
    <row r="40" spans="1:33" s="6" customFormat="1" ht="30.75" customHeight="1">
      <c r="A40" s="29"/>
      <c r="B40" s="18"/>
      <c r="C40" s="41"/>
      <c r="D40" s="289" t="s">
        <v>65</v>
      </c>
      <c r="E40" s="290"/>
      <c r="F40" s="291"/>
      <c r="G40" s="34"/>
      <c r="H40" s="35"/>
      <c r="I40" s="156"/>
      <c r="J40" s="36"/>
      <c r="K40" s="150"/>
      <c r="L40" s="37"/>
      <c r="M40" s="150"/>
      <c r="N40" s="37"/>
      <c r="O40" s="150"/>
      <c r="P40" s="37"/>
      <c r="Q40" s="150"/>
      <c r="R40" s="37"/>
      <c r="S40" s="150"/>
      <c r="T40" s="37"/>
      <c r="U40" s="150"/>
      <c r="V40" s="37"/>
      <c r="W40" s="150"/>
      <c r="X40" s="37"/>
      <c r="Y40" s="150"/>
      <c r="Z40" s="37"/>
      <c r="AA40" s="150"/>
      <c r="AB40" s="37"/>
      <c r="AC40" s="150"/>
      <c r="AD40" s="37"/>
      <c r="AE40" s="150"/>
      <c r="AF40" s="37"/>
      <c r="AG40" s="150"/>
    </row>
    <row r="41" spans="1:33" s="6" customFormat="1" ht="33" customHeight="1">
      <c r="A41" s="29"/>
      <c r="B41" s="19"/>
      <c r="C41" s="50"/>
      <c r="D41" s="292" t="s">
        <v>58</v>
      </c>
      <c r="E41" s="293"/>
      <c r="F41" s="294"/>
      <c r="G41" s="34"/>
      <c r="H41" s="35"/>
      <c r="I41" s="156"/>
      <c r="J41" s="36"/>
      <c r="K41" s="150"/>
      <c r="L41" s="37"/>
      <c r="M41" s="150"/>
      <c r="N41" s="37"/>
      <c r="O41" s="150"/>
      <c r="P41" s="37"/>
      <c r="Q41" s="150"/>
      <c r="R41" s="37"/>
      <c r="S41" s="150"/>
      <c r="T41" s="37"/>
      <c r="U41" s="150"/>
      <c r="V41" s="37"/>
      <c r="W41" s="150"/>
      <c r="X41" s="37"/>
      <c r="Y41" s="150"/>
      <c r="Z41" s="37"/>
      <c r="AA41" s="150"/>
      <c r="AB41" s="37"/>
      <c r="AC41" s="150"/>
      <c r="AD41" s="37"/>
      <c r="AE41" s="150"/>
      <c r="AF41" s="37"/>
      <c r="AG41" s="150"/>
    </row>
    <row r="42" spans="1:33" s="6" customFormat="1" ht="27" customHeight="1">
      <c r="A42" s="323" t="s">
        <v>51</v>
      </c>
      <c r="B42" s="324"/>
      <c r="C42" s="324"/>
      <c r="D42" s="325"/>
      <c r="E42" s="67"/>
      <c r="F42" s="68"/>
      <c r="G42" s="34"/>
      <c r="H42" s="35"/>
      <c r="I42" s="156"/>
      <c r="J42" s="36"/>
      <c r="K42" s="150"/>
      <c r="L42" s="37"/>
      <c r="M42" s="150"/>
      <c r="N42" s="37"/>
      <c r="O42" s="150"/>
      <c r="P42" s="37"/>
      <c r="Q42" s="150"/>
      <c r="R42" s="37"/>
      <c r="S42" s="150"/>
      <c r="T42" s="37"/>
      <c r="U42" s="150"/>
      <c r="V42" s="37"/>
      <c r="W42" s="150"/>
      <c r="X42" s="37"/>
      <c r="Y42" s="150"/>
      <c r="Z42" s="37"/>
      <c r="AA42" s="150"/>
      <c r="AB42" s="37"/>
      <c r="AC42" s="150"/>
      <c r="AD42" s="37"/>
      <c r="AE42" s="150"/>
      <c r="AF42" s="37"/>
      <c r="AG42" s="150"/>
    </row>
    <row r="43" spans="1:33" s="6" customFormat="1" ht="15.75" customHeight="1">
      <c r="A43" s="29"/>
      <c r="B43" s="18"/>
      <c r="C43" s="41"/>
      <c r="D43" s="31"/>
      <c r="E43" s="32"/>
      <c r="F43" s="33"/>
      <c r="G43" s="34"/>
      <c r="H43" s="35"/>
      <c r="I43" s="156"/>
      <c r="J43" s="36"/>
      <c r="K43" s="150"/>
      <c r="L43" s="37"/>
      <c r="M43" s="150"/>
      <c r="N43" s="37"/>
      <c r="O43" s="150"/>
      <c r="P43" s="37"/>
      <c r="Q43" s="150"/>
      <c r="R43" s="37"/>
      <c r="S43" s="150"/>
      <c r="T43" s="37"/>
      <c r="U43" s="150"/>
      <c r="V43" s="37"/>
      <c r="W43" s="150"/>
      <c r="X43" s="37"/>
      <c r="Y43" s="150"/>
      <c r="Z43" s="37"/>
      <c r="AA43" s="150"/>
      <c r="AB43" s="37"/>
      <c r="AC43" s="150"/>
      <c r="AD43" s="37"/>
      <c r="AE43" s="150"/>
      <c r="AF43" s="37"/>
      <c r="AG43" s="150"/>
    </row>
    <row r="44" spans="1:33" s="6" customFormat="1" ht="15.75" customHeight="1">
      <c r="A44" s="29"/>
      <c r="B44" s="18"/>
      <c r="C44" s="41"/>
      <c r="D44" s="31"/>
      <c r="E44" s="32"/>
      <c r="F44" s="33"/>
      <c r="G44" s="34"/>
      <c r="H44" s="35"/>
      <c r="I44" s="156"/>
      <c r="J44" s="36"/>
      <c r="K44" s="150"/>
      <c r="L44" s="37"/>
      <c r="M44" s="150"/>
      <c r="N44" s="37"/>
      <c r="O44" s="150"/>
      <c r="P44" s="37"/>
      <c r="Q44" s="150"/>
      <c r="R44" s="37"/>
      <c r="S44" s="150"/>
      <c r="T44" s="37"/>
      <c r="U44" s="150"/>
      <c r="V44" s="37"/>
      <c r="W44" s="150"/>
      <c r="X44" s="37"/>
      <c r="Y44" s="150"/>
      <c r="Z44" s="37"/>
      <c r="AA44" s="150"/>
      <c r="AB44" s="37"/>
      <c r="AC44" s="150"/>
      <c r="AD44" s="37"/>
      <c r="AE44" s="150"/>
      <c r="AF44" s="37"/>
      <c r="AG44" s="150"/>
    </row>
    <row r="45" spans="1:33" s="6" customFormat="1" ht="30" customHeight="1">
      <c r="A45" s="29"/>
      <c r="B45" s="18"/>
      <c r="C45" s="59" t="s">
        <v>48</v>
      </c>
      <c r="D45" s="31"/>
      <c r="E45" s="32"/>
      <c r="F45" s="33"/>
      <c r="G45" s="34"/>
      <c r="H45" s="35"/>
      <c r="I45" s="156"/>
      <c r="J45" s="36"/>
      <c r="K45" s="150"/>
      <c r="L45" s="37"/>
      <c r="M45" s="150"/>
      <c r="N45" s="37"/>
      <c r="O45" s="150"/>
      <c r="P45" s="37"/>
      <c r="Q45" s="150"/>
      <c r="R45" s="37"/>
      <c r="S45" s="150"/>
      <c r="T45" s="37"/>
      <c r="U45" s="150"/>
      <c r="V45" s="37"/>
      <c r="W45" s="150"/>
      <c r="X45" s="37"/>
      <c r="Y45" s="150"/>
      <c r="Z45" s="37"/>
      <c r="AA45" s="150"/>
      <c r="AB45" s="37"/>
      <c r="AC45" s="150"/>
      <c r="AD45" s="37"/>
      <c r="AE45" s="150"/>
      <c r="AF45" s="37"/>
      <c r="AG45" s="150"/>
    </row>
    <row r="46" spans="1:33" s="6" customFormat="1" ht="30" customHeight="1">
      <c r="A46" s="320" t="s">
        <v>60</v>
      </c>
      <c r="B46" s="321"/>
      <c r="C46" s="321"/>
      <c r="D46" s="321"/>
      <c r="E46" s="321"/>
      <c r="F46" s="322"/>
      <c r="G46" s="34"/>
      <c r="H46" s="35"/>
      <c r="I46" s="156"/>
      <c r="J46" s="36"/>
      <c r="K46" s="150"/>
      <c r="L46" s="37"/>
      <c r="M46" s="150"/>
      <c r="N46" s="37"/>
      <c r="O46" s="150"/>
      <c r="P46" s="37"/>
      <c r="Q46" s="150"/>
      <c r="R46" s="37"/>
      <c r="S46" s="150"/>
      <c r="T46" s="37"/>
      <c r="U46" s="150"/>
      <c r="V46" s="37"/>
      <c r="W46" s="150"/>
      <c r="X46" s="37"/>
      <c r="Y46" s="150"/>
      <c r="Z46" s="37"/>
      <c r="AA46" s="150"/>
      <c r="AB46" s="37"/>
      <c r="AC46" s="150"/>
      <c r="AD46" s="37"/>
      <c r="AE46" s="150"/>
      <c r="AF46" s="37"/>
      <c r="AG46" s="150"/>
    </row>
    <row r="47" spans="1:33" s="6" customFormat="1" ht="30" customHeight="1">
      <c r="A47" s="29"/>
      <c r="B47" s="18"/>
      <c r="C47" s="52" t="s">
        <v>52</v>
      </c>
      <c r="D47" s="31"/>
      <c r="E47" s="32"/>
      <c r="F47" s="33"/>
      <c r="G47" s="34"/>
      <c r="H47" s="35"/>
      <c r="I47" s="156"/>
      <c r="J47" s="36"/>
      <c r="K47" s="150"/>
      <c r="L47" s="37"/>
      <c r="M47" s="150"/>
      <c r="N47" s="37"/>
      <c r="O47" s="150"/>
      <c r="P47" s="37"/>
      <c r="Q47" s="150"/>
      <c r="R47" s="37"/>
      <c r="S47" s="150"/>
      <c r="T47" s="37"/>
      <c r="U47" s="150"/>
      <c r="V47" s="37"/>
      <c r="W47" s="150"/>
      <c r="X47" s="37"/>
      <c r="Y47" s="150"/>
      <c r="Z47" s="37"/>
      <c r="AA47" s="150"/>
      <c r="AB47" s="37"/>
      <c r="AC47" s="150"/>
      <c r="AD47" s="37"/>
      <c r="AE47" s="150"/>
      <c r="AF47" s="37"/>
      <c r="AG47" s="150"/>
    </row>
    <row r="48" spans="1:41" s="6" customFormat="1" ht="114.75" customHeight="1">
      <c r="A48" s="72" t="s">
        <v>164</v>
      </c>
      <c r="B48" s="19" t="s">
        <v>7</v>
      </c>
      <c r="C48" s="57" t="s">
        <v>54</v>
      </c>
      <c r="D48" s="43" t="s">
        <v>202</v>
      </c>
      <c r="E48" s="39" t="s">
        <v>36</v>
      </c>
      <c r="F48" s="33"/>
      <c r="G48" s="23" t="s">
        <v>43</v>
      </c>
      <c r="H48" s="190" t="s">
        <v>44</v>
      </c>
      <c r="I48" s="147">
        <v>42719</v>
      </c>
      <c r="J48" s="37">
        <v>14</v>
      </c>
      <c r="K48" s="149">
        <f>I48+J48</f>
        <v>42733</v>
      </c>
      <c r="L48" s="37">
        <v>8</v>
      </c>
      <c r="M48" s="149">
        <f>K48+L48</f>
        <v>42741</v>
      </c>
      <c r="N48" s="37">
        <v>7</v>
      </c>
      <c r="O48" s="149">
        <f>M48+N48</f>
        <v>42748</v>
      </c>
      <c r="P48" s="37">
        <v>0</v>
      </c>
      <c r="Q48" s="149">
        <f>O48+P48</f>
        <v>42748</v>
      </c>
      <c r="R48" s="37">
        <v>10</v>
      </c>
      <c r="S48" s="149">
        <f>Q48+R48</f>
        <v>42758</v>
      </c>
      <c r="T48" s="37">
        <v>4</v>
      </c>
      <c r="U48" s="149">
        <f>S48+T48</f>
        <v>42762</v>
      </c>
      <c r="V48" s="37">
        <v>0</v>
      </c>
      <c r="W48" s="149">
        <f>U48+V48</f>
        <v>42762</v>
      </c>
      <c r="X48" s="37">
        <v>0</v>
      </c>
      <c r="Y48" s="149">
        <f>U48+X48</f>
        <v>42762</v>
      </c>
      <c r="Z48" s="37">
        <v>7</v>
      </c>
      <c r="AA48" s="149">
        <f>Y48+Z48</f>
        <v>42769</v>
      </c>
      <c r="AB48" s="37">
        <v>2</v>
      </c>
      <c r="AC48" s="149">
        <f>AA48+7</f>
        <v>42776</v>
      </c>
      <c r="AD48" s="37">
        <v>0</v>
      </c>
      <c r="AE48" s="159">
        <f>AC48+AD48</f>
        <v>42776</v>
      </c>
      <c r="AF48" s="37">
        <v>365</v>
      </c>
      <c r="AG48" s="149">
        <f>AE48+AF48</f>
        <v>43141</v>
      </c>
      <c r="AI48" s="9"/>
      <c r="AJ48" s="17"/>
      <c r="AK48" s="9"/>
      <c r="AL48" s="17"/>
      <c r="AM48" s="10"/>
      <c r="AN48" s="17"/>
      <c r="AO48" s="9"/>
    </row>
    <row r="49" spans="1:33" s="6" customFormat="1" ht="15.75" customHeight="1">
      <c r="A49" s="29"/>
      <c r="B49" s="18" t="s">
        <v>0</v>
      </c>
      <c r="C49" s="41"/>
      <c r="D49" s="31"/>
      <c r="E49" s="32"/>
      <c r="F49" s="33"/>
      <c r="G49" s="34"/>
      <c r="H49" s="35"/>
      <c r="I49" s="156"/>
      <c r="J49" s="36"/>
      <c r="K49" s="150"/>
      <c r="L49" s="37"/>
      <c r="M49" s="150"/>
      <c r="N49" s="37"/>
      <c r="O49" s="150"/>
      <c r="P49" s="37"/>
      <c r="Q49" s="150"/>
      <c r="R49" s="37"/>
      <c r="S49" s="150"/>
      <c r="T49" s="37"/>
      <c r="U49" s="150"/>
      <c r="V49" s="37"/>
      <c r="W49" s="150"/>
      <c r="X49" s="37"/>
      <c r="Y49" s="150"/>
      <c r="Z49" s="37"/>
      <c r="AA49" s="150"/>
      <c r="AB49" s="37"/>
      <c r="AC49" s="150"/>
      <c r="AD49" s="37"/>
      <c r="AE49" s="150"/>
      <c r="AF49" s="37"/>
      <c r="AG49" s="150"/>
    </row>
    <row r="50" spans="1:33" s="6" customFormat="1" ht="29.25" customHeight="1">
      <c r="A50" s="29"/>
      <c r="B50" s="18"/>
      <c r="C50" s="41"/>
      <c r="D50" s="56" t="s">
        <v>53</v>
      </c>
      <c r="E50" s="54"/>
      <c r="F50" s="55"/>
      <c r="G50" s="34"/>
      <c r="H50" s="35"/>
      <c r="I50" s="156"/>
      <c r="J50" s="36"/>
      <c r="K50" s="150"/>
      <c r="L50" s="37"/>
      <c r="M50" s="150"/>
      <c r="N50" s="37"/>
      <c r="O50" s="150"/>
      <c r="P50" s="37"/>
      <c r="Q50" s="150"/>
      <c r="R50" s="37"/>
      <c r="S50" s="150"/>
      <c r="T50" s="37"/>
      <c r="U50" s="150"/>
      <c r="V50" s="37"/>
      <c r="W50" s="150"/>
      <c r="X50" s="37"/>
      <c r="Y50" s="150"/>
      <c r="Z50" s="37"/>
      <c r="AA50" s="150"/>
      <c r="AB50" s="37"/>
      <c r="AC50" s="150"/>
      <c r="AD50" s="37"/>
      <c r="AE50" s="150"/>
      <c r="AF50" s="37"/>
      <c r="AG50" s="150"/>
    </row>
    <row r="51" spans="1:33" s="6" customFormat="1" ht="30" customHeight="1">
      <c r="A51" s="320" t="s">
        <v>61</v>
      </c>
      <c r="B51" s="321"/>
      <c r="C51" s="321"/>
      <c r="D51" s="321"/>
      <c r="E51" s="321"/>
      <c r="F51" s="322"/>
      <c r="G51" s="34"/>
      <c r="H51" s="35"/>
      <c r="I51" s="156"/>
      <c r="J51" s="36"/>
      <c r="K51" s="150"/>
      <c r="L51" s="37"/>
      <c r="M51" s="150"/>
      <c r="N51" s="37"/>
      <c r="O51" s="150"/>
      <c r="P51" s="37"/>
      <c r="Q51" s="150"/>
      <c r="R51" s="37"/>
      <c r="S51" s="150"/>
      <c r="T51" s="37"/>
      <c r="U51" s="150"/>
      <c r="V51" s="37"/>
      <c r="W51" s="150"/>
      <c r="X51" s="37"/>
      <c r="Y51" s="150"/>
      <c r="Z51" s="37"/>
      <c r="AA51" s="150"/>
      <c r="AB51" s="37"/>
      <c r="AC51" s="150"/>
      <c r="AD51" s="37"/>
      <c r="AE51" s="150"/>
      <c r="AF51" s="37"/>
      <c r="AG51" s="150"/>
    </row>
    <row r="52" spans="1:33" s="6" customFormat="1" ht="15.75" customHeight="1">
      <c r="A52" s="29"/>
      <c r="B52" s="18"/>
      <c r="C52" s="41"/>
      <c r="D52" s="31"/>
      <c r="E52" s="32"/>
      <c r="F52" s="33"/>
      <c r="G52" s="34"/>
      <c r="H52" s="35"/>
      <c r="I52" s="156"/>
      <c r="J52" s="36"/>
      <c r="K52" s="150"/>
      <c r="L52" s="37"/>
      <c r="M52" s="150"/>
      <c r="N52" s="37"/>
      <c r="O52" s="150"/>
      <c r="P52" s="37"/>
      <c r="Q52" s="150"/>
      <c r="R52" s="37"/>
      <c r="S52" s="150"/>
      <c r="T52" s="37"/>
      <c r="U52" s="150"/>
      <c r="V52" s="37"/>
      <c r="W52" s="150"/>
      <c r="X52" s="37"/>
      <c r="Y52" s="150"/>
      <c r="Z52" s="37"/>
      <c r="AA52" s="150"/>
      <c r="AB52" s="37"/>
      <c r="AC52" s="150"/>
      <c r="AD52" s="37"/>
      <c r="AE52" s="150"/>
      <c r="AF52" s="37"/>
      <c r="AG52" s="150"/>
    </row>
    <row r="53" spans="1:33" s="6" customFormat="1" ht="45">
      <c r="A53" s="72" t="s">
        <v>149</v>
      </c>
      <c r="B53" s="19" t="s">
        <v>7</v>
      </c>
      <c r="C53" s="49" t="s">
        <v>79</v>
      </c>
      <c r="D53" s="53" t="s">
        <v>83</v>
      </c>
      <c r="E53" s="39" t="s">
        <v>36</v>
      </c>
      <c r="F53" s="33"/>
      <c r="G53" s="23" t="s">
        <v>43</v>
      </c>
      <c r="H53" s="185" t="s">
        <v>44</v>
      </c>
      <c r="I53" s="147">
        <v>42705</v>
      </c>
      <c r="J53" s="37">
        <v>14</v>
      </c>
      <c r="K53" s="149">
        <f>I53+J53</f>
        <v>42719</v>
      </c>
      <c r="L53" s="37">
        <v>8</v>
      </c>
      <c r="M53" s="149">
        <f>K53+L53</f>
        <v>42727</v>
      </c>
      <c r="N53" s="37">
        <v>7</v>
      </c>
      <c r="O53" s="149">
        <f>M53+N53</f>
        <v>42734</v>
      </c>
      <c r="P53" s="37">
        <v>0</v>
      </c>
      <c r="Q53" s="149">
        <f>O53+P53</f>
        <v>42734</v>
      </c>
      <c r="R53" s="37">
        <v>10</v>
      </c>
      <c r="S53" s="149">
        <f>Q53+R53</f>
        <v>42744</v>
      </c>
      <c r="T53" s="37">
        <v>4</v>
      </c>
      <c r="U53" s="149">
        <f>S53+T53</f>
        <v>42748</v>
      </c>
      <c r="V53" s="37">
        <v>0</v>
      </c>
      <c r="W53" s="149">
        <f>U53+V53</f>
        <v>42748</v>
      </c>
      <c r="X53" s="37">
        <v>0</v>
      </c>
      <c r="Y53" s="149">
        <f>U53+X53</f>
        <v>42748</v>
      </c>
      <c r="Z53" s="37">
        <v>7</v>
      </c>
      <c r="AA53" s="149">
        <f>Y53+Z53</f>
        <v>42755</v>
      </c>
      <c r="AB53" s="37">
        <v>2</v>
      </c>
      <c r="AC53" s="149">
        <f>AA53+7</f>
        <v>42762</v>
      </c>
      <c r="AD53" s="37">
        <v>0</v>
      </c>
      <c r="AE53" s="159">
        <f>AC53+AD53</f>
        <v>42762</v>
      </c>
      <c r="AF53" s="37">
        <v>450</v>
      </c>
      <c r="AG53" s="149">
        <f>AE53+AF53</f>
        <v>43212</v>
      </c>
    </row>
    <row r="54" spans="1:33" s="6" customFormat="1" ht="15.75">
      <c r="A54" s="29"/>
      <c r="B54" s="18" t="s">
        <v>0</v>
      </c>
      <c r="C54" s="49"/>
      <c r="D54" s="31"/>
      <c r="E54" s="32"/>
      <c r="F54" s="33"/>
      <c r="G54" s="34"/>
      <c r="H54" s="185"/>
      <c r="I54" s="264">
        <v>42739</v>
      </c>
      <c r="J54" s="263">
        <v>14</v>
      </c>
      <c r="K54" s="264">
        <f>I54+J54</f>
        <v>42753</v>
      </c>
      <c r="L54" s="37"/>
      <c r="M54" s="150"/>
      <c r="N54" s="37"/>
      <c r="O54" s="150"/>
      <c r="P54" s="37"/>
      <c r="Q54" s="150"/>
      <c r="R54" s="37"/>
      <c r="S54" s="150"/>
      <c r="T54" s="37"/>
      <c r="U54" s="150"/>
      <c r="V54" s="37"/>
      <c r="W54" s="150"/>
      <c r="X54" s="37"/>
      <c r="Y54" s="150"/>
      <c r="Z54" s="37"/>
      <c r="AA54" s="150"/>
      <c r="AB54" s="37"/>
      <c r="AC54" s="150"/>
      <c r="AD54" s="37"/>
      <c r="AE54" s="150"/>
      <c r="AF54" s="37"/>
      <c r="AG54" s="150"/>
    </row>
    <row r="55" spans="1:33" s="6" customFormat="1" ht="45">
      <c r="A55" s="72" t="s">
        <v>165</v>
      </c>
      <c r="B55" s="19" t="s">
        <v>7</v>
      </c>
      <c r="C55" s="220" t="s">
        <v>80</v>
      </c>
      <c r="D55" s="53" t="s">
        <v>83</v>
      </c>
      <c r="E55" s="39" t="s">
        <v>36</v>
      </c>
      <c r="F55" s="33" t="s">
        <v>67</v>
      </c>
      <c r="G55" s="23" t="s">
        <v>43</v>
      </c>
      <c r="H55" s="24" t="s">
        <v>44</v>
      </c>
      <c r="I55" s="149">
        <v>42384</v>
      </c>
      <c r="J55" s="37">
        <v>14</v>
      </c>
      <c r="K55" s="149">
        <f>I55+J55</f>
        <v>42398</v>
      </c>
      <c r="L55" s="37">
        <v>8</v>
      </c>
      <c r="M55" s="149">
        <f>K55+L55</f>
        <v>42406</v>
      </c>
      <c r="N55" s="37">
        <v>7</v>
      </c>
      <c r="O55" s="149">
        <f>M55+N55</f>
        <v>42413</v>
      </c>
      <c r="P55" s="37">
        <v>0</v>
      </c>
      <c r="Q55" s="149">
        <f>O55+P55</f>
        <v>42413</v>
      </c>
      <c r="R55" s="37">
        <v>10</v>
      </c>
      <c r="S55" s="149">
        <f>Q55+R55</f>
        <v>42423</v>
      </c>
      <c r="T55" s="37">
        <v>4</v>
      </c>
      <c r="U55" s="149">
        <f>S55+T55</f>
        <v>42427</v>
      </c>
      <c r="V55" s="37">
        <v>0</v>
      </c>
      <c r="W55" s="149">
        <f>U55+V55</f>
        <v>42427</v>
      </c>
      <c r="X55" s="37">
        <v>0</v>
      </c>
      <c r="Y55" s="149">
        <f>U55+X55</f>
        <v>42427</v>
      </c>
      <c r="Z55" s="37">
        <v>7</v>
      </c>
      <c r="AA55" s="149">
        <f>Y55+Z55</f>
        <v>42434</v>
      </c>
      <c r="AB55" s="37">
        <v>2</v>
      </c>
      <c r="AC55" s="149">
        <f>AA55+7</f>
        <v>42441</v>
      </c>
      <c r="AD55" s="37">
        <v>0</v>
      </c>
      <c r="AE55" s="159">
        <f>AC55+AD55</f>
        <v>42441</v>
      </c>
      <c r="AF55" s="37">
        <v>811</v>
      </c>
      <c r="AG55" s="149">
        <f>AE55+AF55</f>
        <v>43252</v>
      </c>
    </row>
    <row r="56" spans="1:33" s="6" customFormat="1" ht="21" customHeight="1">
      <c r="A56" s="29"/>
      <c r="B56" s="18" t="s">
        <v>0</v>
      </c>
      <c r="C56" s="49"/>
      <c r="D56" s="31"/>
      <c r="E56" s="32"/>
      <c r="F56" s="33"/>
      <c r="G56" s="34"/>
      <c r="H56" s="185"/>
      <c r="I56" s="156" t="s">
        <v>169</v>
      </c>
      <c r="J56" s="37"/>
      <c r="K56" s="177" t="s">
        <v>170</v>
      </c>
      <c r="L56" s="37"/>
      <c r="M56" s="150">
        <v>42401</v>
      </c>
      <c r="N56" s="37"/>
      <c r="O56" s="150" t="s">
        <v>194</v>
      </c>
      <c r="P56" s="37"/>
      <c r="Q56" s="150">
        <v>42409</v>
      </c>
      <c r="R56" s="37">
        <v>7</v>
      </c>
      <c r="S56" s="150">
        <v>42416</v>
      </c>
      <c r="T56" s="37"/>
      <c r="U56" s="150">
        <v>42417</v>
      </c>
      <c r="V56" s="37"/>
      <c r="W56" s="150" t="s">
        <v>194</v>
      </c>
      <c r="X56" s="37"/>
      <c r="Y56" s="150">
        <v>42419</v>
      </c>
      <c r="Z56" s="37"/>
      <c r="AA56" s="150" t="s">
        <v>194</v>
      </c>
      <c r="AB56" s="37"/>
      <c r="AC56" s="150">
        <v>42422</v>
      </c>
      <c r="AD56" s="37"/>
      <c r="AE56" s="150">
        <v>42422</v>
      </c>
      <c r="AF56" s="37">
        <f>AG56-AC56</f>
        <v>830</v>
      </c>
      <c r="AG56" s="150">
        <v>43252</v>
      </c>
    </row>
    <row r="57" spans="1:33" s="6" customFormat="1" ht="21" customHeight="1">
      <c r="A57" s="29"/>
      <c r="B57" s="18"/>
      <c r="C57" s="49"/>
      <c r="D57" s="31"/>
      <c r="E57" s="32"/>
      <c r="F57" s="33"/>
      <c r="G57" s="34"/>
      <c r="H57" s="185"/>
      <c r="I57" s="156"/>
      <c r="J57" s="37"/>
      <c r="K57" s="177"/>
      <c r="L57" s="37"/>
      <c r="M57" s="150"/>
      <c r="N57" s="37"/>
      <c r="O57" s="150"/>
      <c r="P57" s="37"/>
      <c r="Q57" s="150"/>
      <c r="R57" s="37"/>
      <c r="S57" s="150"/>
      <c r="T57" s="37"/>
      <c r="U57" s="150"/>
      <c r="V57" s="37"/>
      <c r="W57" s="150"/>
      <c r="X57" s="37"/>
      <c r="Y57" s="150"/>
      <c r="Z57" s="37"/>
      <c r="AA57" s="150"/>
      <c r="AB57" s="37"/>
      <c r="AC57" s="150"/>
      <c r="AD57" s="37"/>
      <c r="AE57" s="150"/>
      <c r="AF57" s="37"/>
      <c r="AG57" s="150"/>
    </row>
    <row r="58" spans="1:33" s="6" customFormat="1" ht="45">
      <c r="A58" s="72" t="s">
        <v>166</v>
      </c>
      <c r="B58" s="19" t="s">
        <v>7</v>
      </c>
      <c r="C58" s="49" t="s">
        <v>69</v>
      </c>
      <c r="D58" s="53" t="s">
        <v>83</v>
      </c>
      <c r="E58" s="39" t="s">
        <v>36</v>
      </c>
      <c r="F58" s="33" t="s">
        <v>67</v>
      </c>
      <c r="G58" s="23" t="s">
        <v>43</v>
      </c>
      <c r="H58" s="185" t="s">
        <v>44</v>
      </c>
      <c r="I58" s="147">
        <v>42420</v>
      </c>
      <c r="J58" s="37">
        <v>14</v>
      </c>
      <c r="K58" s="149">
        <f>I58+J58</f>
        <v>42434</v>
      </c>
      <c r="L58" s="37">
        <v>8</v>
      </c>
      <c r="M58" s="149">
        <f>K58+L58</f>
        <v>42442</v>
      </c>
      <c r="N58" s="37">
        <v>7</v>
      </c>
      <c r="O58" s="149">
        <f>M58+N58</f>
        <v>42449</v>
      </c>
      <c r="P58" s="37">
        <v>0</v>
      </c>
      <c r="Q58" s="149">
        <f>O58+P58</f>
        <v>42449</v>
      </c>
      <c r="R58" s="37">
        <v>10</v>
      </c>
      <c r="S58" s="149">
        <f>Q58+R58</f>
        <v>42459</v>
      </c>
      <c r="T58" s="37">
        <v>4</v>
      </c>
      <c r="U58" s="149">
        <f>S58+T58</f>
        <v>42463</v>
      </c>
      <c r="V58" s="37">
        <v>0</v>
      </c>
      <c r="W58" s="149">
        <f>U58+V58</f>
        <v>42463</v>
      </c>
      <c r="X58" s="37">
        <v>0</v>
      </c>
      <c r="Y58" s="149">
        <f>U58+X58</f>
        <v>42463</v>
      </c>
      <c r="Z58" s="37">
        <v>7</v>
      </c>
      <c r="AA58" s="149">
        <f>Y58+Z58</f>
        <v>42470</v>
      </c>
      <c r="AB58" s="37">
        <v>2</v>
      </c>
      <c r="AC58" s="149">
        <f>AA58+7</f>
        <v>42477</v>
      </c>
      <c r="AD58" s="37">
        <v>0</v>
      </c>
      <c r="AE58" s="159">
        <f>AC58+AD58</f>
        <v>42477</v>
      </c>
      <c r="AF58" s="37">
        <v>775</v>
      </c>
      <c r="AG58" s="149">
        <f>AE58+AF58</f>
        <v>43252</v>
      </c>
    </row>
    <row r="59" spans="1:33" s="6" customFormat="1" ht="33.75" customHeight="1">
      <c r="A59" s="29"/>
      <c r="B59" s="18" t="s">
        <v>0</v>
      </c>
      <c r="C59" s="49"/>
      <c r="D59" s="31"/>
      <c r="E59" s="32"/>
      <c r="F59" s="33"/>
      <c r="G59" s="34"/>
      <c r="H59" s="185"/>
      <c r="I59" s="156">
        <v>42422</v>
      </c>
      <c r="J59" s="37">
        <v>14</v>
      </c>
      <c r="K59" s="150">
        <f>I59+J59</f>
        <v>42436</v>
      </c>
      <c r="L59" s="37"/>
      <c r="M59" s="150">
        <v>42449</v>
      </c>
      <c r="N59" s="37"/>
      <c r="O59" s="150" t="s">
        <v>194</v>
      </c>
      <c r="P59" s="37"/>
      <c r="Q59" s="150">
        <v>42449</v>
      </c>
      <c r="R59" s="37"/>
      <c r="S59" s="150">
        <v>42453</v>
      </c>
      <c r="T59" s="37"/>
      <c r="U59" s="150">
        <v>42454</v>
      </c>
      <c r="V59" s="37"/>
      <c r="W59" s="150" t="s">
        <v>194</v>
      </c>
      <c r="X59" s="37"/>
      <c r="Y59" s="150">
        <v>42458</v>
      </c>
      <c r="Z59" s="37">
        <v>0</v>
      </c>
      <c r="AA59" s="150" t="s">
        <v>194</v>
      </c>
      <c r="AB59" s="37">
        <v>0</v>
      </c>
      <c r="AC59" s="150">
        <v>42465</v>
      </c>
      <c r="AD59" s="37"/>
      <c r="AE59" s="150">
        <f>AC59</f>
        <v>42465</v>
      </c>
      <c r="AF59" s="37"/>
      <c r="AG59" s="150">
        <v>43252</v>
      </c>
    </row>
    <row r="60" spans="1:33" s="6" customFormat="1" ht="21.75" customHeight="1">
      <c r="A60" s="29"/>
      <c r="B60" s="18"/>
      <c r="C60" s="49"/>
      <c r="D60" s="31"/>
      <c r="E60" s="32"/>
      <c r="F60" s="33"/>
      <c r="G60" s="34"/>
      <c r="H60" s="185"/>
      <c r="I60" s="156"/>
      <c r="J60" s="37"/>
      <c r="K60" s="150"/>
      <c r="L60" s="37"/>
      <c r="M60" s="150"/>
      <c r="N60" s="37"/>
      <c r="O60" s="150"/>
      <c r="P60" s="37"/>
      <c r="Q60" s="150"/>
      <c r="R60" s="37"/>
      <c r="S60" s="150"/>
      <c r="T60" s="37"/>
      <c r="U60" s="150"/>
      <c r="V60" s="37"/>
      <c r="W60" s="150"/>
      <c r="X60" s="37"/>
      <c r="Y60" s="150"/>
      <c r="Z60" s="37"/>
      <c r="AA60" s="150"/>
      <c r="AB60" s="37"/>
      <c r="AC60" s="150"/>
      <c r="AD60" s="37"/>
      <c r="AE60" s="150"/>
      <c r="AF60" s="37"/>
      <c r="AG60" s="150"/>
    </row>
    <row r="61" spans="1:33" s="6" customFormat="1" ht="45">
      <c r="A61" s="72" t="s">
        <v>159</v>
      </c>
      <c r="B61" s="19" t="s">
        <v>7</v>
      </c>
      <c r="C61" s="49" t="s">
        <v>78</v>
      </c>
      <c r="D61" s="53" t="s">
        <v>83</v>
      </c>
      <c r="E61" s="39" t="s">
        <v>36</v>
      </c>
      <c r="F61" s="90" t="s">
        <v>67</v>
      </c>
      <c r="G61" s="23" t="s">
        <v>43</v>
      </c>
      <c r="H61" s="185" t="s">
        <v>44</v>
      </c>
      <c r="I61" s="147">
        <v>42755</v>
      </c>
      <c r="J61" s="37">
        <v>14</v>
      </c>
      <c r="K61" s="149">
        <f>I61+J61</f>
        <v>42769</v>
      </c>
      <c r="L61" s="37">
        <v>8</v>
      </c>
      <c r="M61" s="149">
        <f>K61+L61</f>
        <v>42777</v>
      </c>
      <c r="N61" s="37">
        <v>7</v>
      </c>
      <c r="O61" s="149">
        <f>M61+N61</f>
        <v>42784</v>
      </c>
      <c r="P61" s="37">
        <v>0</v>
      </c>
      <c r="Q61" s="149">
        <f>O61+P61</f>
        <v>42784</v>
      </c>
      <c r="R61" s="37">
        <v>10</v>
      </c>
      <c r="S61" s="149">
        <f>Q61+R61</f>
        <v>42794</v>
      </c>
      <c r="T61" s="37">
        <v>4</v>
      </c>
      <c r="U61" s="149">
        <f>S61+T61</f>
        <v>42798</v>
      </c>
      <c r="V61" s="37">
        <v>0</v>
      </c>
      <c r="W61" s="149">
        <f>U61+V61</f>
        <v>42798</v>
      </c>
      <c r="X61" s="37">
        <v>0</v>
      </c>
      <c r="Y61" s="149">
        <f>U61+X61</f>
        <v>42798</v>
      </c>
      <c r="Z61" s="37">
        <v>7</v>
      </c>
      <c r="AA61" s="149">
        <f>Y61+Z61</f>
        <v>42805</v>
      </c>
      <c r="AB61" s="37">
        <v>2</v>
      </c>
      <c r="AC61" s="149">
        <f>AA61+7</f>
        <v>42812</v>
      </c>
      <c r="AD61" s="37">
        <v>0</v>
      </c>
      <c r="AE61" s="159">
        <f>AC61+AD61</f>
        <v>42812</v>
      </c>
      <c r="AF61" s="262">
        <v>410</v>
      </c>
      <c r="AG61" s="149">
        <f>AE61+AF61</f>
        <v>43222</v>
      </c>
    </row>
    <row r="62" spans="1:33" s="6" customFormat="1" ht="18" customHeight="1">
      <c r="A62" s="29"/>
      <c r="B62" s="18" t="s">
        <v>0</v>
      </c>
      <c r="C62" s="41"/>
      <c r="D62" s="31"/>
      <c r="E62" s="32"/>
      <c r="F62" s="33"/>
      <c r="G62" s="34"/>
      <c r="H62" s="35"/>
      <c r="I62" s="156"/>
      <c r="J62" s="36"/>
      <c r="K62" s="150"/>
      <c r="L62" s="37"/>
      <c r="M62" s="150"/>
      <c r="N62" s="37"/>
      <c r="O62" s="150"/>
      <c r="P62" s="37"/>
      <c r="Q62" s="150"/>
      <c r="R62" s="37"/>
      <c r="S62" s="150"/>
      <c r="T62" s="37"/>
      <c r="U62" s="150"/>
      <c r="V62" s="37"/>
      <c r="W62" s="150"/>
      <c r="X62" s="37"/>
      <c r="Y62" s="150"/>
      <c r="Z62" s="37"/>
      <c r="AA62" s="150"/>
      <c r="AB62" s="37"/>
      <c r="AC62" s="150"/>
      <c r="AD62" s="37"/>
      <c r="AE62" s="150"/>
      <c r="AF62" s="37"/>
      <c r="AG62" s="150"/>
    </row>
    <row r="63" spans="1:33" s="6" customFormat="1" ht="29.25" customHeight="1">
      <c r="A63" s="29"/>
      <c r="B63" s="18"/>
      <c r="C63" s="41"/>
      <c r="D63" s="56" t="s">
        <v>56</v>
      </c>
      <c r="E63" s="54"/>
      <c r="F63" s="55"/>
      <c r="G63" s="34"/>
      <c r="H63" s="35"/>
      <c r="I63" s="156"/>
      <c r="J63" s="36"/>
      <c r="K63" s="150"/>
      <c r="L63" s="37"/>
      <c r="M63" s="150"/>
      <c r="N63" s="37"/>
      <c r="O63" s="150"/>
      <c r="P63" s="37"/>
      <c r="Q63" s="150"/>
      <c r="R63" s="37"/>
      <c r="S63" s="150"/>
      <c r="T63" s="37"/>
      <c r="U63" s="150"/>
      <c r="V63" s="37"/>
      <c r="W63" s="150"/>
      <c r="X63" s="37"/>
      <c r="Y63" s="150"/>
      <c r="Z63" s="37"/>
      <c r="AA63" s="150"/>
      <c r="AB63" s="37"/>
      <c r="AC63" s="150"/>
      <c r="AD63" s="37"/>
      <c r="AE63" s="150"/>
      <c r="AF63" s="37"/>
      <c r="AG63" s="150"/>
    </row>
    <row r="64" spans="1:33" s="6" customFormat="1" ht="29.25" customHeight="1">
      <c r="A64" s="63"/>
      <c r="B64" s="91"/>
      <c r="C64" s="92"/>
      <c r="D64" s="56" t="s">
        <v>81</v>
      </c>
      <c r="E64" s="54"/>
      <c r="F64" s="55"/>
      <c r="G64" s="260"/>
      <c r="H64" s="35"/>
      <c r="I64" s="156"/>
      <c r="J64" s="36"/>
      <c r="K64" s="150"/>
      <c r="L64" s="37"/>
      <c r="M64" s="150"/>
      <c r="N64" s="37"/>
      <c r="O64" s="150"/>
      <c r="P64" s="37"/>
      <c r="Q64" s="150"/>
      <c r="R64" s="37"/>
      <c r="S64" s="150"/>
      <c r="T64" s="37"/>
      <c r="U64" s="150"/>
      <c r="V64" s="37"/>
      <c r="W64" s="150"/>
      <c r="X64" s="37"/>
      <c r="Y64" s="150"/>
      <c r="Z64" s="37"/>
      <c r="AA64" s="150"/>
      <c r="AB64" s="37"/>
      <c r="AC64" s="150"/>
      <c r="AD64" s="37"/>
      <c r="AE64" s="150"/>
      <c r="AF64" s="37"/>
      <c r="AG64" s="150"/>
    </row>
    <row r="65" spans="1:33" s="6" customFormat="1" ht="29.25" customHeight="1">
      <c r="A65" s="63"/>
      <c r="B65" s="91"/>
      <c r="C65" s="92"/>
      <c r="D65" s="50" t="s">
        <v>58</v>
      </c>
      <c r="E65" s="54"/>
      <c r="F65" s="55"/>
      <c r="G65" s="34"/>
      <c r="H65" s="35"/>
      <c r="I65" s="156"/>
      <c r="J65" s="36"/>
      <c r="K65" s="150"/>
      <c r="L65" s="37"/>
      <c r="M65" s="150"/>
      <c r="N65" s="37"/>
      <c r="O65" s="150"/>
      <c r="P65" s="37"/>
      <c r="Q65" s="150"/>
      <c r="R65" s="37"/>
      <c r="S65" s="150"/>
      <c r="T65" s="37"/>
      <c r="U65" s="150"/>
      <c r="V65" s="37"/>
      <c r="W65" s="150"/>
      <c r="X65" s="37"/>
      <c r="Y65" s="150"/>
      <c r="Z65" s="37"/>
      <c r="AA65" s="150"/>
      <c r="AB65" s="37"/>
      <c r="AC65" s="150"/>
      <c r="AD65" s="37"/>
      <c r="AE65" s="150"/>
      <c r="AF65" s="37"/>
      <c r="AG65" s="150"/>
    </row>
    <row r="66" spans="1:33" s="6" customFormat="1" ht="29.25" customHeight="1">
      <c r="A66" s="326" t="s">
        <v>59</v>
      </c>
      <c r="B66" s="327"/>
      <c r="C66" s="327"/>
      <c r="D66" s="328"/>
      <c r="E66" s="60"/>
      <c r="F66" s="61"/>
      <c r="G66" s="34"/>
      <c r="H66" s="35"/>
      <c r="I66" s="150"/>
      <c r="J66" s="36"/>
      <c r="K66" s="150"/>
      <c r="L66" s="37"/>
      <c r="M66" s="150"/>
      <c r="N66" s="37"/>
      <c r="O66" s="150"/>
      <c r="P66" s="37"/>
      <c r="Q66" s="150"/>
      <c r="R66" s="37"/>
      <c r="S66" s="150"/>
      <c r="T66" s="37"/>
      <c r="U66" s="150"/>
      <c r="V66" s="37"/>
      <c r="W66" s="150"/>
      <c r="X66" s="37"/>
      <c r="Y66" s="150"/>
      <c r="Z66" s="37"/>
      <c r="AA66" s="150"/>
      <c r="AB66" s="37"/>
      <c r="AC66" s="150"/>
      <c r="AD66" s="37"/>
      <c r="AE66" s="150"/>
      <c r="AF66" s="37"/>
      <c r="AG66" s="150"/>
    </row>
    <row r="67" spans="1:33" s="6" customFormat="1" ht="29.25" customHeight="1">
      <c r="A67" s="70"/>
      <c r="B67" s="71"/>
      <c r="C67" s="71"/>
      <c r="D67" s="71"/>
      <c r="E67" s="71"/>
      <c r="F67" s="71"/>
      <c r="G67" s="34"/>
      <c r="H67" s="35"/>
      <c r="I67" s="150"/>
      <c r="J67" s="36"/>
      <c r="K67" s="150"/>
      <c r="L67" s="37"/>
      <c r="M67" s="150"/>
      <c r="N67" s="37"/>
      <c r="O67" s="150"/>
      <c r="P67" s="37"/>
      <c r="Q67" s="150"/>
      <c r="R67" s="37"/>
      <c r="S67" s="150"/>
      <c r="T67" s="37"/>
      <c r="U67" s="150"/>
      <c r="V67" s="37"/>
      <c r="W67" s="150"/>
      <c r="X67" s="37"/>
      <c r="Y67" s="150"/>
      <c r="Z67" s="37"/>
      <c r="AA67" s="150"/>
      <c r="AB67" s="37"/>
      <c r="AC67" s="150"/>
      <c r="AD67" s="37"/>
      <c r="AE67" s="150"/>
      <c r="AF67" s="37"/>
      <c r="AG67" s="150"/>
    </row>
    <row r="68" spans="1:33" s="6" customFormat="1" ht="30" customHeight="1">
      <c r="A68" s="29"/>
      <c r="B68" s="18"/>
      <c r="C68" s="59" t="s">
        <v>62</v>
      </c>
      <c r="D68" s="31"/>
      <c r="E68" s="32"/>
      <c r="F68" s="33"/>
      <c r="G68" s="34"/>
      <c r="H68" s="35"/>
      <c r="I68" s="150"/>
      <c r="J68" s="36"/>
      <c r="K68" s="150"/>
      <c r="L68" s="37"/>
      <c r="M68" s="150"/>
      <c r="N68" s="37"/>
      <c r="O68" s="150"/>
      <c r="P68" s="37"/>
      <c r="Q68" s="150"/>
      <c r="R68" s="37"/>
      <c r="S68" s="150"/>
      <c r="T68" s="37"/>
      <c r="U68" s="150"/>
      <c r="V68" s="37"/>
      <c r="W68" s="150"/>
      <c r="X68" s="37"/>
      <c r="Y68" s="150"/>
      <c r="Z68" s="37"/>
      <c r="AA68" s="150"/>
      <c r="AB68" s="37"/>
      <c r="AC68" s="150"/>
      <c r="AD68" s="37"/>
      <c r="AE68" s="150"/>
      <c r="AF68" s="37"/>
      <c r="AG68" s="150"/>
    </row>
    <row r="69" spans="1:33" s="6" customFormat="1" ht="29.25" customHeight="1">
      <c r="A69" s="333" t="s">
        <v>63</v>
      </c>
      <c r="B69" s="334"/>
      <c r="C69" s="334"/>
      <c r="D69" s="335"/>
      <c r="E69" s="32"/>
      <c r="F69" s="33"/>
      <c r="G69" s="34"/>
      <c r="H69" s="35"/>
      <c r="I69" s="150"/>
      <c r="J69" s="36"/>
      <c r="K69" s="150"/>
      <c r="L69" s="37"/>
      <c r="M69" s="150"/>
      <c r="N69" s="37"/>
      <c r="O69" s="150"/>
      <c r="P69" s="37"/>
      <c r="Q69" s="150"/>
      <c r="R69" s="37"/>
      <c r="S69" s="150"/>
      <c r="T69" s="37"/>
      <c r="U69" s="150"/>
      <c r="V69" s="37"/>
      <c r="W69" s="150"/>
      <c r="X69" s="37"/>
      <c r="Y69" s="150"/>
      <c r="Z69" s="37"/>
      <c r="AA69" s="150"/>
      <c r="AB69" s="37"/>
      <c r="AC69" s="150"/>
      <c r="AD69" s="37"/>
      <c r="AE69" s="150"/>
      <c r="AF69" s="37"/>
      <c r="AG69" s="150"/>
    </row>
    <row r="70" spans="1:33" s="6" customFormat="1" ht="58.5" customHeight="1">
      <c r="A70" s="72" t="s">
        <v>160</v>
      </c>
      <c r="B70" s="19"/>
      <c r="C70" s="49" t="s">
        <v>123</v>
      </c>
      <c r="D70" s="53" t="s">
        <v>83</v>
      </c>
      <c r="E70" s="39" t="s">
        <v>36</v>
      </c>
      <c r="F70" s="42"/>
      <c r="G70" s="23" t="s">
        <v>68</v>
      </c>
      <c r="H70" s="24" t="s">
        <v>33</v>
      </c>
      <c r="I70" s="149">
        <v>41691</v>
      </c>
      <c r="J70" s="37">
        <v>7</v>
      </c>
      <c r="K70" s="149">
        <f>I70+J70</f>
        <v>41698</v>
      </c>
      <c r="L70" s="37"/>
      <c r="M70" s="149">
        <v>41701</v>
      </c>
      <c r="N70" s="37"/>
      <c r="O70" s="234">
        <v>41710</v>
      </c>
      <c r="P70" s="37">
        <v>1</v>
      </c>
      <c r="Q70" s="149">
        <f>O70+P70</f>
        <v>41711</v>
      </c>
      <c r="R70" s="37">
        <v>1</v>
      </c>
      <c r="S70" s="149">
        <f>Q70+R70</f>
        <v>41712</v>
      </c>
      <c r="T70" s="37">
        <v>0</v>
      </c>
      <c r="U70" s="149">
        <f>S70+T70</f>
        <v>41712</v>
      </c>
      <c r="V70" s="37">
        <v>0</v>
      </c>
      <c r="W70" s="149">
        <v>41710</v>
      </c>
      <c r="X70" s="37">
        <v>0</v>
      </c>
      <c r="Y70" s="149">
        <v>41715</v>
      </c>
      <c r="Z70" s="37"/>
      <c r="AA70" s="234">
        <v>42336</v>
      </c>
      <c r="AB70" s="37"/>
      <c r="AC70" s="149">
        <v>42354</v>
      </c>
      <c r="AD70" s="37">
        <v>0</v>
      </c>
      <c r="AE70" s="157">
        <f>AC70+AD70</f>
        <v>42354</v>
      </c>
      <c r="AF70" s="141">
        <v>167</v>
      </c>
      <c r="AG70" s="149">
        <f>AE70+AF70</f>
        <v>42521</v>
      </c>
    </row>
    <row r="71" spans="1:33" s="6" customFormat="1" ht="35.25" customHeight="1">
      <c r="A71" s="72"/>
      <c r="B71" s="19"/>
      <c r="C71" s="49"/>
      <c r="D71" s="53"/>
      <c r="E71" s="39"/>
      <c r="F71" s="42"/>
      <c r="G71" s="23"/>
      <c r="H71" s="24"/>
      <c r="I71" s="149"/>
      <c r="J71" s="37"/>
      <c r="K71" s="149"/>
      <c r="L71" s="37"/>
      <c r="M71" s="149"/>
      <c r="N71" s="37"/>
      <c r="O71" s="234"/>
      <c r="P71" s="37"/>
      <c r="Q71" s="149"/>
      <c r="R71" s="37"/>
      <c r="S71" s="149"/>
      <c r="T71" s="37"/>
      <c r="U71" s="169"/>
      <c r="V71" s="37"/>
      <c r="W71" s="169"/>
      <c r="X71" s="37"/>
      <c r="Y71" s="149"/>
      <c r="Z71" s="37"/>
      <c r="AA71" s="234"/>
      <c r="AB71" s="37"/>
      <c r="AC71" s="149"/>
      <c r="AD71" s="37"/>
      <c r="AE71" s="157"/>
      <c r="AF71" s="141"/>
      <c r="AG71" s="149"/>
    </row>
    <row r="72" spans="1:33" s="6" customFormat="1" ht="32.25" customHeight="1">
      <c r="A72" s="72"/>
      <c r="B72" s="19"/>
      <c r="C72" s="49"/>
      <c r="D72" s="53"/>
      <c r="E72" s="39"/>
      <c r="F72" s="42"/>
      <c r="G72" s="23" t="s">
        <v>68</v>
      </c>
      <c r="H72" s="24" t="s">
        <v>44</v>
      </c>
      <c r="I72" s="149"/>
      <c r="J72" s="37"/>
      <c r="K72" s="149"/>
      <c r="L72" s="37"/>
      <c r="M72" s="149"/>
      <c r="N72" s="37"/>
      <c r="O72" s="149"/>
      <c r="P72" s="37"/>
      <c r="Q72" s="149"/>
      <c r="R72" s="37"/>
      <c r="S72" s="149"/>
      <c r="T72" s="37"/>
      <c r="V72" s="37"/>
      <c r="X72" s="37"/>
      <c r="Y72" s="149"/>
      <c r="Z72" s="37"/>
      <c r="AA72" s="149"/>
      <c r="AB72" s="37"/>
      <c r="AC72" s="149">
        <v>42522</v>
      </c>
      <c r="AD72" s="37">
        <v>0</v>
      </c>
      <c r="AE72" s="233">
        <f>AC72+AD72</f>
        <v>42522</v>
      </c>
      <c r="AF72" s="141">
        <v>759</v>
      </c>
      <c r="AG72" s="149">
        <f>AE72+AF72</f>
        <v>43281</v>
      </c>
    </row>
    <row r="73" spans="1:33" s="6" customFormat="1" ht="29.25" customHeight="1">
      <c r="A73" s="72"/>
      <c r="B73" s="19"/>
      <c r="C73" s="49"/>
      <c r="D73" s="53"/>
      <c r="E73" s="39"/>
      <c r="F73" s="42"/>
      <c r="G73" s="23"/>
      <c r="H73" s="24"/>
      <c r="I73" s="149"/>
      <c r="J73" s="37"/>
      <c r="K73" s="149"/>
      <c r="L73" s="37"/>
      <c r="M73" s="149"/>
      <c r="N73" s="37"/>
      <c r="O73" s="149"/>
      <c r="P73" s="37"/>
      <c r="Q73" s="149"/>
      <c r="R73" s="37"/>
      <c r="S73" s="149"/>
      <c r="T73" s="37"/>
      <c r="V73" s="37"/>
      <c r="X73" s="37"/>
      <c r="Y73" s="149"/>
      <c r="Z73" s="37"/>
      <c r="AA73" s="149"/>
      <c r="AB73" s="37"/>
      <c r="AC73" s="149"/>
      <c r="AD73" s="37"/>
      <c r="AE73" s="233"/>
      <c r="AF73" s="141"/>
      <c r="AG73" s="149"/>
    </row>
    <row r="74" spans="1:33" s="6" customFormat="1" ht="41.25" customHeight="1">
      <c r="A74" s="72" t="s">
        <v>144</v>
      </c>
      <c r="B74" s="19"/>
      <c r="C74" s="49" t="s">
        <v>73</v>
      </c>
      <c r="D74" s="53" t="s">
        <v>83</v>
      </c>
      <c r="E74" s="39" t="s">
        <v>36</v>
      </c>
      <c r="F74" s="42"/>
      <c r="G74" s="23" t="s">
        <v>68</v>
      </c>
      <c r="H74" s="24" t="s">
        <v>33</v>
      </c>
      <c r="I74" s="149">
        <v>41691</v>
      </c>
      <c r="J74" s="37">
        <v>7</v>
      </c>
      <c r="K74" s="149">
        <f>I74+J74</f>
        <v>41698</v>
      </c>
      <c r="L74" s="37"/>
      <c r="M74" s="149">
        <v>41701</v>
      </c>
      <c r="N74" s="37"/>
      <c r="O74" s="234">
        <v>41710</v>
      </c>
      <c r="P74" s="37">
        <v>1</v>
      </c>
      <c r="Q74" s="149">
        <f>O74+P74</f>
        <v>41711</v>
      </c>
      <c r="R74" s="37">
        <v>1</v>
      </c>
      <c r="S74" s="149">
        <f>Q74+R74</f>
        <v>41712</v>
      </c>
      <c r="T74" s="37">
        <v>0</v>
      </c>
      <c r="U74" s="149">
        <f>S74+T74</f>
        <v>41712</v>
      </c>
      <c r="V74" s="37">
        <v>0</v>
      </c>
      <c r="W74" s="149">
        <v>41710</v>
      </c>
      <c r="X74" s="37">
        <v>0</v>
      </c>
      <c r="Y74" s="149">
        <v>41715</v>
      </c>
      <c r="Z74" s="37"/>
      <c r="AA74" s="234">
        <v>42336</v>
      </c>
      <c r="AB74" s="37"/>
      <c r="AC74" s="149">
        <v>42354</v>
      </c>
      <c r="AD74" s="37">
        <v>0</v>
      </c>
      <c r="AE74" s="157">
        <v>42354</v>
      </c>
      <c r="AF74" s="141">
        <v>167</v>
      </c>
      <c r="AG74" s="149">
        <v>42521</v>
      </c>
    </row>
    <row r="75" spans="1:33" s="6" customFormat="1" ht="34.5" customHeight="1">
      <c r="A75" s="72"/>
      <c r="B75" s="19"/>
      <c r="C75" s="49"/>
      <c r="D75" s="53"/>
      <c r="E75" s="39"/>
      <c r="F75" s="42"/>
      <c r="G75" s="23"/>
      <c r="H75" s="24"/>
      <c r="I75" s="149"/>
      <c r="J75" s="37"/>
      <c r="K75" s="149"/>
      <c r="L75" s="37"/>
      <c r="M75" s="149"/>
      <c r="N75" s="37"/>
      <c r="O75" s="234"/>
      <c r="P75" s="37"/>
      <c r="Q75" s="149"/>
      <c r="R75" s="37"/>
      <c r="S75" s="149"/>
      <c r="T75" s="37"/>
      <c r="U75" s="169"/>
      <c r="V75" s="37"/>
      <c r="W75" s="169"/>
      <c r="X75" s="37"/>
      <c r="Y75" s="149"/>
      <c r="Z75" s="37"/>
      <c r="AA75" s="234"/>
      <c r="AB75" s="37"/>
      <c r="AC75" s="149"/>
      <c r="AD75" s="37"/>
      <c r="AE75" s="157"/>
      <c r="AF75" s="141"/>
      <c r="AG75" s="149"/>
    </row>
    <row r="76" spans="1:33" s="6" customFormat="1" ht="38.25" customHeight="1">
      <c r="A76" s="72"/>
      <c r="B76" s="19"/>
      <c r="C76" s="49"/>
      <c r="D76" s="53"/>
      <c r="E76" s="39"/>
      <c r="F76" s="42"/>
      <c r="G76" s="23"/>
      <c r="H76" s="24" t="s">
        <v>44</v>
      </c>
      <c r="I76" s="149"/>
      <c r="J76" s="37"/>
      <c r="K76" s="149"/>
      <c r="L76" s="37"/>
      <c r="M76" s="149"/>
      <c r="N76" s="37"/>
      <c r="O76" s="149"/>
      <c r="P76" s="37"/>
      <c r="Q76" s="149"/>
      <c r="R76" s="37"/>
      <c r="S76" s="149"/>
      <c r="T76" s="37"/>
      <c r="V76" s="37"/>
      <c r="X76" s="37"/>
      <c r="Y76" s="149"/>
      <c r="Z76" s="37"/>
      <c r="AA76" s="149"/>
      <c r="AB76" s="37"/>
      <c r="AC76" s="149">
        <v>42522</v>
      </c>
      <c r="AD76" s="37">
        <v>0</v>
      </c>
      <c r="AE76" s="233">
        <v>42522</v>
      </c>
      <c r="AF76" s="141">
        <v>759</v>
      </c>
      <c r="AG76" s="149">
        <v>43281</v>
      </c>
    </row>
    <row r="77" spans="1:33" s="6" customFormat="1" ht="38.25" customHeight="1">
      <c r="A77" s="72"/>
      <c r="B77" s="19"/>
      <c r="C77" s="49"/>
      <c r="D77" s="53"/>
      <c r="E77" s="39"/>
      <c r="F77" s="42"/>
      <c r="G77" s="23"/>
      <c r="H77" s="24"/>
      <c r="I77" s="149"/>
      <c r="J77" s="37"/>
      <c r="K77" s="149"/>
      <c r="L77" s="37"/>
      <c r="M77" s="149"/>
      <c r="N77" s="37"/>
      <c r="O77" s="149"/>
      <c r="P77" s="37"/>
      <c r="Q77" s="149"/>
      <c r="R77" s="37"/>
      <c r="S77" s="149"/>
      <c r="T77" s="37"/>
      <c r="V77" s="37"/>
      <c r="X77" s="37"/>
      <c r="Y77" s="149"/>
      <c r="Z77" s="37"/>
      <c r="AA77" s="149"/>
      <c r="AB77" s="37"/>
      <c r="AC77" s="149"/>
      <c r="AD77" s="37"/>
      <c r="AE77" s="233"/>
      <c r="AF77" s="141"/>
      <c r="AG77" s="149"/>
    </row>
    <row r="78" spans="1:33" s="6" customFormat="1" ht="48" customHeight="1">
      <c r="A78" s="72" t="s">
        <v>147</v>
      </c>
      <c r="B78" s="19"/>
      <c r="C78" s="49" t="s">
        <v>74</v>
      </c>
      <c r="D78" s="53" t="s">
        <v>83</v>
      </c>
      <c r="E78" s="39" t="s">
        <v>36</v>
      </c>
      <c r="F78" s="42"/>
      <c r="G78" s="23" t="s">
        <v>68</v>
      </c>
      <c r="H78" s="24" t="s">
        <v>33</v>
      </c>
      <c r="I78" s="149">
        <v>42242</v>
      </c>
      <c r="J78" s="141">
        <v>18</v>
      </c>
      <c r="K78" s="149">
        <f>I78+J78</f>
        <v>42260</v>
      </c>
      <c r="L78" s="160"/>
      <c r="M78" s="149">
        <v>42297</v>
      </c>
      <c r="N78" s="141"/>
      <c r="O78" s="234">
        <v>42325</v>
      </c>
      <c r="P78" s="141">
        <v>1</v>
      </c>
      <c r="Q78" s="149">
        <f>O78+P78</f>
        <v>42326</v>
      </c>
      <c r="R78" s="141">
        <v>7</v>
      </c>
      <c r="S78" s="149">
        <f>Q78+R78</f>
        <v>42333</v>
      </c>
      <c r="T78" s="141">
        <v>1</v>
      </c>
      <c r="U78" s="149">
        <f>S78+T78</f>
        <v>42334</v>
      </c>
      <c r="V78" s="141">
        <v>3</v>
      </c>
      <c r="W78" s="149">
        <f>U78+V78</f>
        <v>42337</v>
      </c>
      <c r="X78" s="141">
        <v>1</v>
      </c>
      <c r="Y78" s="149">
        <f>W78+X78</f>
        <v>42338</v>
      </c>
      <c r="Z78" s="141"/>
      <c r="AA78" s="234">
        <v>42376</v>
      </c>
      <c r="AB78" s="141"/>
      <c r="AC78" s="149">
        <v>42354</v>
      </c>
      <c r="AD78" s="141">
        <v>0</v>
      </c>
      <c r="AE78" s="157">
        <v>42354</v>
      </c>
      <c r="AF78" s="141">
        <v>167</v>
      </c>
      <c r="AG78" s="149">
        <v>42521</v>
      </c>
    </row>
    <row r="79" spans="1:33" s="6" customFormat="1" ht="36.75" customHeight="1">
      <c r="A79" s="72"/>
      <c r="B79" s="19"/>
      <c r="C79" s="49"/>
      <c r="D79" s="53"/>
      <c r="E79" s="39"/>
      <c r="F79" s="42"/>
      <c r="G79" s="23"/>
      <c r="H79" s="24"/>
      <c r="I79" s="149"/>
      <c r="J79" s="141"/>
      <c r="K79" s="149"/>
      <c r="L79" s="160"/>
      <c r="M79" s="149"/>
      <c r="N79" s="141"/>
      <c r="O79" s="234"/>
      <c r="P79" s="141"/>
      <c r="Q79" s="149"/>
      <c r="R79" s="141"/>
      <c r="S79" s="149"/>
      <c r="T79" s="141"/>
      <c r="U79" s="149"/>
      <c r="V79" s="141"/>
      <c r="W79" s="149"/>
      <c r="X79" s="141"/>
      <c r="Y79" s="149"/>
      <c r="Z79" s="141"/>
      <c r="AA79" s="234"/>
      <c r="AB79" s="141"/>
      <c r="AC79" s="149"/>
      <c r="AD79" s="141"/>
      <c r="AE79" s="157"/>
      <c r="AF79" s="141"/>
      <c r="AG79" s="149"/>
    </row>
    <row r="80" spans="1:33" s="6" customFormat="1" ht="33" customHeight="1">
      <c r="A80" s="72"/>
      <c r="B80" s="19"/>
      <c r="C80" s="49"/>
      <c r="D80" s="53"/>
      <c r="E80" s="39"/>
      <c r="F80" s="42"/>
      <c r="G80" s="23"/>
      <c r="H80" s="24" t="s">
        <v>44</v>
      </c>
      <c r="I80" s="149"/>
      <c r="J80" s="160"/>
      <c r="K80" s="177"/>
      <c r="L80" s="160"/>
      <c r="M80" s="177"/>
      <c r="N80" s="160"/>
      <c r="O80" s="177"/>
      <c r="P80" s="160"/>
      <c r="Q80" s="177"/>
      <c r="R80" s="160"/>
      <c r="S80" s="177"/>
      <c r="T80" s="160"/>
      <c r="U80" s="177"/>
      <c r="V80" s="160"/>
      <c r="W80" s="177"/>
      <c r="X80" s="160"/>
      <c r="Y80" s="149"/>
      <c r="Z80" s="160"/>
      <c r="AA80" s="149"/>
      <c r="AB80" s="160"/>
      <c r="AC80" s="149">
        <v>42522</v>
      </c>
      <c r="AD80" s="141">
        <v>0</v>
      </c>
      <c r="AE80" s="233">
        <v>42522</v>
      </c>
      <c r="AF80" s="141">
        <v>759</v>
      </c>
      <c r="AG80" s="149">
        <v>43281</v>
      </c>
    </row>
    <row r="81" spans="1:33" s="6" customFormat="1" ht="34.5" customHeight="1">
      <c r="A81" s="72"/>
      <c r="B81" s="19"/>
      <c r="C81" s="49"/>
      <c r="D81" s="53"/>
      <c r="E81" s="39"/>
      <c r="F81" s="42"/>
      <c r="G81" s="23"/>
      <c r="H81" s="24"/>
      <c r="I81" s="149"/>
      <c r="J81" s="160"/>
      <c r="K81" s="177"/>
      <c r="L81" s="160"/>
      <c r="M81" s="177"/>
      <c r="N81" s="160"/>
      <c r="O81" s="177"/>
      <c r="P81" s="160"/>
      <c r="Q81" s="177"/>
      <c r="R81" s="160"/>
      <c r="S81" s="177"/>
      <c r="T81" s="160"/>
      <c r="U81" s="177"/>
      <c r="V81" s="160"/>
      <c r="W81" s="177"/>
      <c r="X81" s="160"/>
      <c r="Y81" s="149"/>
      <c r="Z81" s="160"/>
      <c r="AA81" s="149"/>
      <c r="AB81" s="160"/>
      <c r="AC81" s="149"/>
      <c r="AD81" s="141"/>
      <c r="AE81" s="233"/>
      <c r="AF81" s="141"/>
      <c r="AG81" s="149"/>
    </row>
    <row r="82" spans="1:33" s="6" customFormat="1" ht="45" customHeight="1">
      <c r="A82" s="72" t="s">
        <v>145</v>
      </c>
      <c r="B82" s="19"/>
      <c r="C82" s="49" t="s">
        <v>82</v>
      </c>
      <c r="D82" s="53" t="s">
        <v>83</v>
      </c>
      <c r="E82" s="39" t="s">
        <v>36</v>
      </c>
      <c r="F82" s="42" t="s">
        <v>67</v>
      </c>
      <c r="G82" s="23" t="s">
        <v>68</v>
      </c>
      <c r="H82" s="24" t="s">
        <v>33</v>
      </c>
      <c r="I82" s="149">
        <v>41934</v>
      </c>
      <c r="J82" s="37">
        <v>14</v>
      </c>
      <c r="K82" s="149">
        <f>I82+J82</f>
        <v>41948</v>
      </c>
      <c r="L82" s="37"/>
      <c r="M82" s="149">
        <v>41964</v>
      </c>
      <c r="N82" s="37"/>
      <c r="O82" s="234">
        <v>42030</v>
      </c>
      <c r="P82" s="37"/>
      <c r="Q82" s="149">
        <f>O82+P82</f>
        <v>42030</v>
      </c>
      <c r="R82" s="37"/>
      <c r="S82" s="149">
        <f>Q82+R82</f>
        <v>42030</v>
      </c>
      <c r="T82" s="37"/>
      <c r="U82" s="149">
        <f>S82+T82</f>
        <v>42030</v>
      </c>
      <c r="V82" s="37"/>
      <c r="W82" s="149">
        <f>U82+V82</f>
        <v>42030</v>
      </c>
      <c r="X82" s="37"/>
      <c r="Y82" s="149">
        <f>W82+X82</f>
        <v>42030</v>
      </c>
      <c r="Z82" s="37"/>
      <c r="AA82" s="234">
        <v>42336</v>
      </c>
      <c r="AB82" s="160"/>
      <c r="AC82" s="149">
        <v>42354</v>
      </c>
      <c r="AD82" s="141">
        <v>0</v>
      </c>
      <c r="AE82" s="157">
        <v>42354</v>
      </c>
      <c r="AF82" s="141">
        <v>167</v>
      </c>
      <c r="AG82" s="149">
        <v>42521</v>
      </c>
    </row>
    <row r="83" spans="1:33" s="6" customFormat="1" ht="45" customHeight="1">
      <c r="A83" s="72"/>
      <c r="B83" s="19"/>
      <c r="C83" s="49"/>
      <c r="D83" s="53"/>
      <c r="E83" s="39"/>
      <c r="F83" s="42"/>
      <c r="G83" s="23"/>
      <c r="H83" s="24"/>
      <c r="I83" s="149"/>
      <c r="J83" s="37"/>
      <c r="K83" s="149"/>
      <c r="L83" s="37"/>
      <c r="M83" s="149"/>
      <c r="N83" s="37"/>
      <c r="O83" s="234"/>
      <c r="P83" s="37"/>
      <c r="Q83" s="149"/>
      <c r="R83" s="37"/>
      <c r="S83" s="149"/>
      <c r="T83" s="37"/>
      <c r="U83" s="149"/>
      <c r="V83" s="37"/>
      <c r="W83" s="149"/>
      <c r="X83" s="37"/>
      <c r="Y83" s="149"/>
      <c r="Z83" s="37"/>
      <c r="AA83" s="234"/>
      <c r="AB83" s="160"/>
      <c r="AC83" s="149"/>
      <c r="AD83" s="141"/>
      <c r="AE83" s="157"/>
      <c r="AF83" s="141"/>
      <c r="AG83" s="149"/>
    </row>
    <row r="84" spans="1:33" s="6" customFormat="1" ht="45" customHeight="1">
      <c r="A84" s="72"/>
      <c r="B84" s="19"/>
      <c r="C84" s="49"/>
      <c r="D84" s="53"/>
      <c r="E84" s="39"/>
      <c r="F84" s="42"/>
      <c r="G84" s="23"/>
      <c r="H84" s="24" t="s">
        <v>44</v>
      </c>
      <c r="I84" s="149"/>
      <c r="J84" s="37"/>
      <c r="K84" s="149"/>
      <c r="L84" s="37"/>
      <c r="M84" s="149"/>
      <c r="N84" s="37"/>
      <c r="O84" s="149"/>
      <c r="P84" s="37"/>
      <c r="Q84" s="149"/>
      <c r="R84" s="37"/>
      <c r="S84" s="149"/>
      <c r="T84" s="37"/>
      <c r="U84" s="149"/>
      <c r="V84" s="37"/>
      <c r="W84" s="149"/>
      <c r="X84" s="37"/>
      <c r="Y84" s="149"/>
      <c r="Z84" s="37"/>
      <c r="AA84" s="149"/>
      <c r="AB84" s="160"/>
      <c r="AC84" s="149">
        <v>42522</v>
      </c>
      <c r="AD84" s="141">
        <v>0</v>
      </c>
      <c r="AE84" s="233">
        <v>42522</v>
      </c>
      <c r="AF84" s="141">
        <v>759</v>
      </c>
      <c r="AG84" s="149">
        <v>43281</v>
      </c>
    </row>
    <row r="85" spans="1:33" s="6" customFormat="1" ht="45" customHeight="1">
      <c r="A85" s="72"/>
      <c r="B85" s="19"/>
      <c r="C85" s="49"/>
      <c r="D85" s="53"/>
      <c r="E85" s="39"/>
      <c r="F85" s="42"/>
      <c r="G85" s="23"/>
      <c r="H85" s="24"/>
      <c r="I85" s="149"/>
      <c r="J85" s="37"/>
      <c r="K85" s="149"/>
      <c r="L85" s="37"/>
      <c r="M85" s="149"/>
      <c r="N85" s="37"/>
      <c r="O85" s="149"/>
      <c r="P85" s="37"/>
      <c r="Q85" s="149"/>
      <c r="R85" s="37"/>
      <c r="S85" s="149"/>
      <c r="T85" s="37"/>
      <c r="U85" s="149"/>
      <c r="V85" s="37"/>
      <c r="W85" s="149"/>
      <c r="X85" s="37"/>
      <c r="Y85" s="149"/>
      <c r="Z85" s="37"/>
      <c r="AA85" s="149"/>
      <c r="AB85" s="160"/>
      <c r="AC85" s="149"/>
      <c r="AD85" s="141"/>
      <c r="AE85" s="233"/>
      <c r="AF85" s="141"/>
      <c r="AG85" s="149"/>
    </row>
    <row r="86" spans="1:33" s="6" customFormat="1" ht="51.75" customHeight="1">
      <c r="A86" s="72" t="s">
        <v>146</v>
      </c>
      <c r="B86" s="19"/>
      <c r="C86" s="49" t="s">
        <v>75</v>
      </c>
      <c r="D86" s="53" t="s">
        <v>83</v>
      </c>
      <c r="E86" s="39" t="s">
        <v>36</v>
      </c>
      <c r="F86" s="42"/>
      <c r="G86" s="23" t="s">
        <v>68</v>
      </c>
      <c r="H86" s="24" t="s">
        <v>33</v>
      </c>
      <c r="I86" s="149">
        <v>41934</v>
      </c>
      <c r="J86" s="37">
        <v>14</v>
      </c>
      <c r="K86" s="149">
        <f>I86+J86</f>
        <v>41948</v>
      </c>
      <c r="L86" s="37">
        <v>7</v>
      </c>
      <c r="M86" s="149">
        <v>41964</v>
      </c>
      <c r="N86" s="37"/>
      <c r="O86" s="234">
        <v>42030</v>
      </c>
      <c r="P86" s="37"/>
      <c r="Q86" s="149">
        <f>O86+P86</f>
        <v>42030</v>
      </c>
      <c r="R86" s="37"/>
      <c r="S86" s="149">
        <f>Q86+R86</f>
        <v>42030</v>
      </c>
      <c r="T86" s="37"/>
      <c r="U86" s="149">
        <f>S86+T86</f>
        <v>42030</v>
      </c>
      <c r="V86" s="37"/>
      <c r="W86" s="149">
        <f>U86+V86</f>
        <v>42030</v>
      </c>
      <c r="X86" s="37"/>
      <c r="Y86" s="149">
        <f>W86+X86</f>
        <v>42030</v>
      </c>
      <c r="Z86" s="37"/>
      <c r="AA86" s="234">
        <v>42360</v>
      </c>
      <c r="AB86" s="37"/>
      <c r="AC86" s="149">
        <v>42354</v>
      </c>
      <c r="AD86" s="141">
        <v>0</v>
      </c>
      <c r="AE86" s="157">
        <v>42354</v>
      </c>
      <c r="AF86" s="141">
        <v>167</v>
      </c>
      <c r="AG86" s="149">
        <v>42521</v>
      </c>
    </row>
    <row r="87" spans="1:33" s="6" customFormat="1" ht="51.75" customHeight="1">
      <c r="A87" s="72"/>
      <c r="B87" s="19"/>
      <c r="C87" s="49"/>
      <c r="D87" s="53"/>
      <c r="E87" s="39"/>
      <c r="F87" s="42"/>
      <c r="G87" s="23"/>
      <c r="H87" s="24"/>
      <c r="I87" s="149"/>
      <c r="J87" s="37"/>
      <c r="K87" s="149"/>
      <c r="L87" s="37"/>
      <c r="M87" s="149"/>
      <c r="N87" s="37"/>
      <c r="O87" s="234"/>
      <c r="P87" s="37"/>
      <c r="Q87" s="149"/>
      <c r="R87" s="37"/>
      <c r="S87" s="149"/>
      <c r="T87" s="37"/>
      <c r="U87" s="149"/>
      <c r="V87" s="37"/>
      <c r="W87" s="149"/>
      <c r="X87" s="37"/>
      <c r="Y87" s="149"/>
      <c r="Z87" s="37"/>
      <c r="AA87" s="234"/>
      <c r="AB87" s="37"/>
      <c r="AC87" s="149"/>
      <c r="AD87" s="141"/>
      <c r="AE87" s="157"/>
      <c r="AF87" s="141"/>
      <c r="AG87" s="149"/>
    </row>
    <row r="88" spans="1:33" s="6" customFormat="1" ht="51.75" customHeight="1">
      <c r="A88" s="72"/>
      <c r="B88" s="19"/>
      <c r="C88" s="49"/>
      <c r="D88" s="53"/>
      <c r="E88" s="39"/>
      <c r="F88" s="42"/>
      <c r="G88" s="23"/>
      <c r="H88" s="24" t="s">
        <v>44</v>
      </c>
      <c r="I88" s="149"/>
      <c r="J88" s="37"/>
      <c r="K88" s="149"/>
      <c r="L88" s="37"/>
      <c r="M88" s="149"/>
      <c r="N88" s="37"/>
      <c r="O88" s="149"/>
      <c r="P88" s="37"/>
      <c r="Q88" s="149"/>
      <c r="R88" s="37"/>
      <c r="S88" s="149"/>
      <c r="T88" s="37"/>
      <c r="U88" s="149"/>
      <c r="V88" s="37"/>
      <c r="W88" s="149"/>
      <c r="X88" s="37"/>
      <c r="Y88" s="149"/>
      <c r="Z88" s="37"/>
      <c r="AA88" s="149"/>
      <c r="AB88" s="37"/>
      <c r="AC88" s="149">
        <v>42522</v>
      </c>
      <c r="AD88" s="141">
        <v>0</v>
      </c>
      <c r="AE88" s="233">
        <v>42522</v>
      </c>
      <c r="AF88" s="141">
        <v>759</v>
      </c>
      <c r="AG88" s="149">
        <v>43281</v>
      </c>
    </row>
    <row r="89" spans="1:33" s="6" customFormat="1" ht="51.75" customHeight="1">
      <c r="A89" s="72"/>
      <c r="B89" s="19"/>
      <c r="C89" s="49"/>
      <c r="D89" s="53"/>
      <c r="E89" s="39"/>
      <c r="F89" s="42"/>
      <c r="G89" s="23"/>
      <c r="H89" s="24"/>
      <c r="I89" s="149"/>
      <c r="J89" s="37"/>
      <c r="K89" s="149"/>
      <c r="L89" s="37"/>
      <c r="M89" s="149"/>
      <c r="N89" s="37"/>
      <c r="O89" s="149"/>
      <c r="P89" s="37"/>
      <c r="Q89" s="149"/>
      <c r="R89" s="37"/>
      <c r="S89" s="149"/>
      <c r="T89" s="37"/>
      <c r="U89" s="149"/>
      <c r="V89" s="37"/>
      <c r="W89" s="149"/>
      <c r="X89" s="37"/>
      <c r="Y89" s="149"/>
      <c r="Z89" s="37"/>
      <c r="AA89" s="149"/>
      <c r="AB89" s="37"/>
      <c r="AC89" s="149"/>
      <c r="AD89" s="141"/>
      <c r="AE89" s="233"/>
      <c r="AF89" s="141"/>
      <c r="AG89" s="149"/>
    </row>
    <row r="90" spans="1:33" s="6" customFormat="1" ht="51.75" customHeight="1">
      <c r="A90" s="72" t="s">
        <v>232</v>
      </c>
      <c r="B90" s="19"/>
      <c r="C90" s="49" t="s">
        <v>234</v>
      </c>
      <c r="D90" s="53" t="s">
        <v>83</v>
      </c>
      <c r="E90" s="39" t="s">
        <v>36</v>
      </c>
      <c r="F90" s="42"/>
      <c r="G90" s="23" t="s">
        <v>68</v>
      </c>
      <c r="H90" s="24" t="s">
        <v>44</v>
      </c>
      <c r="I90" s="149">
        <v>42590</v>
      </c>
      <c r="J90" s="37">
        <v>7</v>
      </c>
      <c r="K90" s="149">
        <f>I90+J90</f>
        <v>42597</v>
      </c>
      <c r="L90" s="37">
        <v>3</v>
      </c>
      <c r="M90" s="149">
        <f>K90+L90</f>
        <v>42600</v>
      </c>
      <c r="N90" s="37">
        <v>3</v>
      </c>
      <c r="O90" s="149">
        <f>M90+N90</f>
        <v>42603</v>
      </c>
      <c r="P90" s="37">
        <v>1</v>
      </c>
      <c r="Q90" s="149">
        <f>O90+P90</f>
        <v>42604</v>
      </c>
      <c r="R90" s="37">
        <v>0</v>
      </c>
      <c r="S90" s="149">
        <f>Q90+R90</f>
        <v>42604</v>
      </c>
      <c r="T90" s="37">
        <v>0</v>
      </c>
      <c r="U90" s="149">
        <f>S90+T90</f>
        <v>42604</v>
      </c>
      <c r="V90" s="37">
        <v>0</v>
      </c>
      <c r="W90" s="149">
        <f>U90+V90</f>
        <v>42604</v>
      </c>
      <c r="X90" s="37">
        <v>1</v>
      </c>
      <c r="Y90" s="149">
        <f>W90+X90</f>
        <v>42605</v>
      </c>
      <c r="Z90" s="37">
        <v>0</v>
      </c>
      <c r="AA90" s="149">
        <f>Y90+Z90</f>
        <v>42605</v>
      </c>
      <c r="AB90" s="37">
        <v>0</v>
      </c>
      <c r="AC90" s="149">
        <f>AA90+AB90</f>
        <v>42605</v>
      </c>
      <c r="AD90" s="37">
        <v>0</v>
      </c>
      <c r="AE90" s="159">
        <f>AC90+AD90</f>
        <v>42605</v>
      </c>
      <c r="AF90" s="141">
        <v>120</v>
      </c>
      <c r="AG90" s="149">
        <f>AE90+AF90</f>
        <v>42725</v>
      </c>
    </row>
    <row r="91" spans="1:33" s="229" customFormat="1" ht="51.75" customHeight="1">
      <c r="A91" s="146"/>
      <c r="B91" s="181"/>
      <c r="C91" s="226"/>
      <c r="D91" s="235"/>
      <c r="E91" s="219"/>
      <c r="F91" s="90"/>
      <c r="G91" s="23" t="s">
        <v>68</v>
      </c>
      <c r="H91" s="24" t="s">
        <v>44</v>
      </c>
      <c r="I91" s="177">
        <v>42592</v>
      </c>
      <c r="J91" s="160">
        <v>5</v>
      </c>
      <c r="K91" s="177">
        <f>I91+J91</f>
        <v>42597</v>
      </c>
      <c r="L91" s="160"/>
      <c r="M91" s="177">
        <v>42598</v>
      </c>
      <c r="N91" s="160"/>
      <c r="O91" s="177" t="s">
        <v>45</v>
      </c>
      <c r="P91" s="160"/>
      <c r="Q91" s="177" t="s">
        <v>45</v>
      </c>
      <c r="R91" s="160"/>
      <c r="S91" s="177" t="str">
        <f>$O$91</f>
        <v>N/A</v>
      </c>
      <c r="T91" s="160"/>
      <c r="U91" s="177" t="s">
        <v>45</v>
      </c>
      <c r="V91" s="160"/>
      <c r="W91" s="177" t="s">
        <v>45</v>
      </c>
      <c r="X91" s="160"/>
      <c r="Y91" s="177">
        <v>42598</v>
      </c>
      <c r="Z91" s="160"/>
      <c r="AA91" s="177" t="s">
        <v>45</v>
      </c>
      <c r="AB91" s="160"/>
      <c r="AC91" s="177">
        <v>42605</v>
      </c>
      <c r="AD91" s="160"/>
      <c r="AE91" s="232">
        <v>42605</v>
      </c>
      <c r="AF91" s="160">
        <v>122</v>
      </c>
      <c r="AG91" s="177">
        <f>AE91+AF91</f>
        <v>42727</v>
      </c>
    </row>
    <row r="92" spans="1:33" s="229" customFormat="1" ht="51.75" customHeight="1">
      <c r="A92" s="146"/>
      <c r="B92" s="181"/>
      <c r="C92" s="226"/>
      <c r="D92" s="235"/>
      <c r="E92" s="219"/>
      <c r="F92" s="90"/>
      <c r="G92" s="23"/>
      <c r="H92" s="24"/>
      <c r="I92" s="177"/>
      <c r="J92" s="160"/>
      <c r="K92" s="177"/>
      <c r="L92" s="160"/>
      <c r="M92" s="177"/>
      <c r="N92" s="160"/>
      <c r="O92" s="177"/>
      <c r="P92" s="160"/>
      <c r="Q92" s="177"/>
      <c r="R92" s="160"/>
      <c r="S92" s="177"/>
      <c r="T92" s="160"/>
      <c r="U92" s="177"/>
      <c r="V92" s="160"/>
      <c r="W92" s="177"/>
      <c r="X92" s="160"/>
      <c r="Y92" s="177"/>
      <c r="Z92" s="160"/>
      <c r="AA92" s="177"/>
      <c r="AB92" s="160"/>
      <c r="AC92" s="177"/>
      <c r="AD92" s="160"/>
      <c r="AE92" s="232"/>
      <c r="AF92" s="160"/>
      <c r="AG92" s="177"/>
    </row>
    <row r="93" spans="1:33" s="6" customFormat="1" ht="51.75" customHeight="1">
      <c r="A93" s="72" t="s">
        <v>233</v>
      </c>
      <c r="B93" s="19"/>
      <c r="C93" s="49" t="s">
        <v>235</v>
      </c>
      <c r="D93" s="53" t="s">
        <v>83</v>
      </c>
      <c r="E93" s="39" t="s">
        <v>36</v>
      </c>
      <c r="F93" s="42"/>
      <c r="G93" s="23" t="s">
        <v>68</v>
      </c>
      <c r="H93" s="24" t="s">
        <v>44</v>
      </c>
      <c r="I93" s="149">
        <v>42621</v>
      </c>
      <c r="J93" s="37">
        <v>7</v>
      </c>
      <c r="K93" s="149">
        <f>I93+J93</f>
        <v>42628</v>
      </c>
      <c r="L93" s="37">
        <v>3</v>
      </c>
      <c r="M93" s="149">
        <f>K93+L93</f>
        <v>42631</v>
      </c>
      <c r="N93" s="37">
        <v>3</v>
      </c>
      <c r="O93" s="149">
        <f>M93+N93</f>
        <v>42634</v>
      </c>
      <c r="P93" s="37">
        <v>1</v>
      </c>
      <c r="Q93" s="149">
        <f>O93+P93</f>
        <v>42635</v>
      </c>
      <c r="R93" s="37">
        <v>0</v>
      </c>
      <c r="S93" s="149">
        <f>Q93+R93</f>
        <v>42635</v>
      </c>
      <c r="T93" s="37">
        <v>0</v>
      </c>
      <c r="U93" s="149">
        <f>S93+T93</f>
        <v>42635</v>
      </c>
      <c r="V93" s="37">
        <v>0</v>
      </c>
      <c r="W93" s="149">
        <f>U93+V93</f>
        <v>42635</v>
      </c>
      <c r="X93" s="37">
        <v>1</v>
      </c>
      <c r="Y93" s="149">
        <f>W93+X93</f>
        <v>42636</v>
      </c>
      <c r="Z93" s="37">
        <v>0</v>
      </c>
      <c r="AA93" s="149">
        <f>Y93+Z93</f>
        <v>42636</v>
      </c>
      <c r="AB93" s="37">
        <v>0</v>
      </c>
      <c r="AC93" s="149">
        <f>AA93+AB93</f>
        <v>42636</v>
      </c>
      <c r="AD93" s="37">
        <v>0</v>
      </c>
      <c r="AE93" s="159">
        <f>AC93+AD93</f>
        <v>42636</v>
      </c>
      <c r="AF93" s="141">
        <v>120</v>
      </c>
      <c r="AG93" s="149">
        <f>AE93+AF93</f>
        <v>42756</v>
      </c>
    </row>
    <row r="94" spans="1:33" s="6" customFormat="1" ht="51.75" customHeight="1">
      <c r="A94" s="72"/>
      <c r="B94" s="19"/>
      <c r="C94" s="49"/>
      <c r="D94" s="53"/>
      <c r="E94" s="39"/>
      <c r="F94" s="42"/>
      <c r="G94" s="23"/>
      <c r="H94" s="24"/>
      <c r="I94" s="149"/>
      <c r="J94" s="37"/>
      <c r="K94" s="149"/>
      <c r="L94" s="37"/>
      <c r="M94" s="149"/>
      <c r="N94" s="37"/>
      <c r="O94" s="149"/>
      <c r="P94" s="37"/>
      <c r="Q94" s="149"/>
      <c r="R94" s="37"/>
      <c r="S94" s="149"/>
      <c r="T94" s="37"/>
      <c r="U94" s="149"/>
      <c r="V94" s="37"/>
      <c r="W94" s="149"/>
      <c r="X94" s="37"/>
      <c r="Y94" s="149"/>
      <c r="Z94" s="37"/>
      <c r="AA94" s="149"/>
      <c r="AB94" s="37"/>
      <c r="AC94" s="149"/>
      <c r="AD94" s="141"/>
      <c r="AE94" s="159"/>
      <c r="AF94" s="141"/>
      <c r="AG94" s="149"/>
    </row>
    <row r="95" spans="1:33" s="6" customFormat="1" ht="47.25" customHeight="1">
      <c r="A95" s="72" t="s">
        <v>200</v>
      </c>
      <c r="B95" s="19" t="s">
        <v>7</v>
      </c>
      <c r="C95" s="45" t="s">
        <v>70</v>
      </c>
      <c r="D95" s="38" t="s">
        <v>71</v>
      </c>
      <c r="E95" s="32"/>
      <c r="F95" s="33"/>
      <c r="G95" s="23" t="s">
        <v>55</v>
      </c>
      <c r="H95" s="24" t="s">
        <v>33</v>
      </c>
      <c r="I95" s="149">
        <v>42261</v>
      </c>
      <c r="J95" s="141">
        <v>7</v>
      </c>
      <c r="K95" s="149">
        <f>I95+J95</f>
        <v>42268</v>
      </c>
      <c r="L95" s="141">
        <v>7</v>
      </c>
      <c r="M95" s="149">
        <f>K95+L95</f>
        <v>42275</v>
      </c>
      <c r="N95" s="141">
        <v>7</v>
      </c>
      <c r="O95" s="149">
        <f>M95+N95</f>
        <v>42282</v>
      </c>
      <c r="P95" s="141">
        <v>7</v>
      </c>
      <c r="Q95" s="149">
        <f>O95+P95</f>
        <v>42289</v>
      </c>
      <c r="R95" s="141">
        <v>7</v>
      </c>
      <c r="S95" s="149">
        <f>Q95+R95</f>
        <v>42296</v>
      </c>
      <c r="T95" s="141">
        <v>3</v>
      </c>
      <c r="U95" s="149">
        <f>S95+T95</f>
        <v>42299</v>
      </c>
      <c r="V95" s="141">
        <v>1</v>
      </c>
      <c r="W95" s="149">
        <f>U95+V95</f>
        <v>42300</v>
      </c>
      <c r="X95" s="141">
        <v>1</v>
      </c>
      <c r="Y95" s="149">
        <f>U95+X95</f>
        <v>42300</v>
      </c>
      <c r="Z95" s="141">
        <v>5</v>
      </c>
      <c r="AA95" s="149">
        <f>Y95+Z95</f>
        <v>42305</v>
      </c>
      <c r="AB95" s="141">
        <v>48</v>
      </c>
      <c r="AC95" s="149">
        <f>AA95+AB95</f>
        <v>42353</v>
      </c>
      <c r="AD95" s="141">
        <v>0</v>
      </c>
      <c r="AE95" s="158">
        <v>42354</v>
      </c>
      <c r="AF95" s="141">
        <v>30</v>
      </c>
      <c r="AG95" s="149">
        <f>AE95+AF95</f>
        <v>42384</v>
      </c>
    </row>
    <row r="96" spans="1:33" s="6" customFormat="1" ht="21" customHeight="1">
      <c r="A96" s="29"/>
      <c r="B96" s="18" t="s">
        <v>0</v>
      </c>
      <c r="C96" s="41"/>
      <c r="D96" s="31"/>
      <c r="E96" s="32"/>
      <c r="F96" s="33"/>
      <c r="G96" s="34"/>
      <c r="H96" s="35"/>
      <c r="I96" s="177">
        <v>42291</v>
      </c>
      <c r="J96" s="160">
        <v>0</v>
      </c>
      <c r="K96" s="177">
        <f>I96+J96</f>
        <v>42291</v>
      </c>
      <c r="L96" s="160">
        <v>0</v>
      </c>
      <c r="M96" s="177">
        <f>K96+L96</f>
        <v>42291</v>
      </c>
      <c r="N96" s="160">
        <v>0</v>
      </c>
      <c r="O96" s="177">
        <f>M96+N96</f>
        <v>42291</v>
      </c>
      <c r="P96" s="160">
        <v>0</v>
      </c>
      <c r="Q96" s="177">
        <f>O96+P96</f>
        <v>42291</v>
      </c>
      <c r="R96" s="160">
        <v>1</v>
      </c>
      <c r="S96" s="177">
        <f>Q96+R96</f>
        <v>42292</v>
      </c>
      <c r="T96" s="160">
        <v>11</v>
      </c>
      <c r="U96" s="177">
        <f>S96+T96</f>
        <v>42303</v>
      </c>
      <c r="V96" s="160">
        <v>0</v>
      </c>
      <c r="W96" s="177">
        <f>U96+V96</f>
        <v>42303</v>
      </c>
      <c r="X96" s="160">
        <v>0</v>
      </c>
      <c r="Y96" s="177">
        <f>U96+X96</f>
        <v>42303</v>
      </c>
      <c r="Z96" s="160">
        <v>0</v>
      </c>
      <c r="AA96" s="177">
        <f>Y96+Z96</f>
        <v>42303</v>
      </c>
      <c r="AB96" s="160">
        <v>51</v>
      </c>
      <c r="AC96" s="177">
        <f>AA96+AB96</f>
        <v>42354</v>
      </c>
      <c r="AD96" s="160"/>
      <c r="AE96" s="232">
        <f>AC96+AD96</f>
        <v>42354</v>
      </c>
      <c r="AF96" s="160">
        <v>30</v>
      </c>
      <c r="AG96" s="177">
        <f>AE96+AF96</f>
        <v>42384</v>
      </c>
    </row>
    <row r="97" spans="1:33" s="6" customFormat="1" ht="21" customHeight="1">
      <c r="A97" s="29"/>
      <c r="B97" s="18"/>
      <c r="C97" s="41"/>
      <c r="D97" s="31"/>
      <c r="E97" s="32"/>
      <c r="F97" s="33"/>
      <c r="G97" s="34"/>
      <c r="H97" s="35"/>
      <c r="I97" s="177"/>
      <c r="J97" s="160"/>
      <c r="K97" s="177"/>
      <c r="L97" s="160"/>
      <c r="M97" s="177"/>
      <c r="N97" s="160"/>
      <c r="O97" s="177"/>
      <c r="P97" s="160"/>
      <c r="Q97" s="177"/>
      <c r="R97" s="160"/>
      <c r="S97" s="177"/>
      <c r="T97" s="160"/>
      <c r="U97" s="177"/>
      <c r="V97" s="160"/>
      <c r="W97" s="177"/>
      <c r="X97" s="160"/>
      <c r="Y97" s="177"/>
      <c r="Z97" s="160"/>
      <c r="AA97" s="177"/>
      <c r="AB97" s="160"/>
      <c r="AC97" s="177"/>
      <c r="AD97" s="160"/>
      <c r="AE97" s="232"/>
      <c r="AF97" s="160"/>
      <c r="AG97" s="177"/>
    </row>
    <row r="98" spans="1:33" s="6" customFormat="1" ht="38.25" customHeight="1">
      <c r="A98" s="29"/>
      <c r="B98" s="18"/>
      <c r="C98" s="49" t="s">
        <v>84</v>
      </c>
      <c r="D98" s="31"/>
      <c r="E98" s="32"/>
      <c r="F98" s="33"/>
      <c r="G98" s="34"/>
      <c r="H98" s="35"/>
      <c r="I98" s="150"/>
      <c r="J98" s="36"/>
      <c r="K98" s="150"/>
      <c r="L98" s="37"/>
      <c r="M98" s="150"/>
      <c r="N98" s="37"/>
      <c r="O98" s="150"/>
      <c r="P98" s="37"/>
      <c r="Q98" s="150"/>
      <c r="R98" s="37"/>
      <c r="S98" s="150"/>
      <c r="T98" s="37"/>
      <c r="U98" s="150"/>
      <c r="V98" s="37"/>
      <c r="W98" s="150"/>
      <c r="X98" s="37"/>
      <c r="Y98" s="150"/>
      <c r="Z98" s="37"/>
      <c r="AA98" s="150"/>
      <c r="AB98" s="37"/>
      <c r="AC98" s="150"/>
      <c r="AD98" s="37"/>
      <c r="AE98" s="150"/>
      <c r="AF98" s="37"/>
      <c r="AG98" s="150"/>
    </row>
    <row r="99" spans="1:33" s="229" customFormat="1" ht="38.25" customHeight="1">
      <c r="A99" s="225"/>
      <c r="B99" s="181" t="s">
        <v>0</v>
      </c>
      <c r="C99" s="226"/>
      <c r="D99" s="227"/>
      <c r="E99" s="219"/>
      <c r="F99" s="90"/>
      <c r="G99" s="184"/>
      <c r="H99" s="185"/>
      <c r="I99" s="177"/>
      <c r="J99" s="228"/>
      <c r="K99" s="177"/>
      <c r="L99" s="160"/>
      <c r="M99" s="177"/>
      <c r="N99" s="160"/>
      <c r="O99" s="177"/>
      <c r="P99" s="160"/>
      <c r="Q99" s="177"/>
      <c r="R99" s="160"/>
      <c r="S99" s="177"/>
      <c r="T99" s="160"/>
      <c r="U99" s="177"/>
      <c r="V99" s="160"/>
      <c r="W99" s="177"/>
      <c r="X99" s="160"/>
      <c r="Y99" s="177"/>
      <c r="Z99" s="160"/>
      <c r="AA99" s="177"/>
      <c r="AB99" s="160"/>
      <c r="AC99" s="177"/>
      <c r="AD99" s="160"/>
      <c r="AE99" s="177"/>
      <c r="AF99" s="160"/>
      <c r="AG99" s="177"/>
    </row>
    <row r="100" spans="1:33" s="229" customFormat="1" ht="38.25" customHeight="1">
      <c r="A100" s="225"/>
      <c r="B100" s="181"/>
      <c r="C100" s="226"/>
      <c r="D100" s="227"/>
      <c r="E100" s="219"/>
      <c r="F100" s="90"/>
      <c r="G100" s="184"/>
      <c r="H100" s="185"/>
      <c r="I100" s="177"/>
      <c r="J100" s="228"/>
      <c r="K100" s="177"/>
      <c r="L100" s="160"/>
      <c r="M100" s="177"/>
      <c r="N100" s="160"/>
      <c r="O100" s="177"/>
      <c r="P100" s="160"/>
      <c r="Q100" s="177"/>
      <c r="R100" s="160"/>
      <c r="S100" s="177"/>
      <c r="T100" s="160"/>
      <c r="U100" s="177"/>
      <c r="V100" s="160"/>
      <c r="W100" s="177"/>
      <c r="X100" s="160"/>
      <c r="Y100" s="177"/>
      <c r="Z100" s="160"/>
      <c r="AA100" s="177"/>
      <c r="AB100" s="160"/>
      <c r="AC100" s="177"/>
      <c r="AD100" s="160"/>
      <c r="AE100" s="177"/>
      <c r="AF100" s="160"/>
      <c r="AG100" s="177"/>
    </row>
    <row r="101" spans="1:33" s="6" customFormat="1" ht="27" customHeight="1">
      <c r="A101" s="72"/>
      <c r="B101" s="19"/>
      <c r="C101" s="93" t="s">
        <v>57</v>
      </c>
      <c r="D101" s="53"/>
      <c r="E101" s="39"/>
      <c r="F101" s="33"/>
      <c r="G101" s="23"/>
      <c r="H101" s="24"/>
      <c r="I101" s="149"/>
      <c r="J101" s="37"/>
      <c r="K101" s="149"/>
      <c r="L101" s="37"/>
      <c r="M101" s="149"/>
      <c r="N101" s="37"/>
      <c r="O101" s="149"/>
      <c r="P101" s="37"/>
      <c r="Q101" s="149"/>
      <c r="R101" s="37"/>
      <c r="S101" s="149"/>
      <c r="T101" s="37"/>
      <c r="U101" s="149"/>
      <c r="V101" s="37"/>
      <c r="W101" s="149"/>
      <c r="X101" s="37"/>
      <c r="Y101" s="149"/>
      <c r="Z101" s="37"/>
      <c r="AA101" s="149"/>
      <c r="AB101" s="37"/>
      <c r="AC101" s="149"/>
      <c r="AD101" s="37"/>
      <c r="AE101" s="159"/>
      <c r="AF101" s="37"/>
      <c r="AG101" s="149"/>
    </row>
    <row r="102" spans="1:33" s="6" customFormat="1" ht="38.25" customHeight="1">
      <c r="A102" s="29"/>
      <c r="B102" s="18"/>
      <c r="C102" s="41"/>
      <c r="D102" s="56" t="s">
        <v>85</v>
      </c>
      <c r="E102" s="32"/>
      <c r="F102" s="33"/>
      <c r="G102" s="34"/>
      <c r="H102" s="35"/>
      <c r="I102" s="150"/>
      <c r="J102" s="36"/>
      <c r="K102" s="150"/>
      <c r="L102" s="37"/>
      <c r="M102" s="150"/>
      <c r="N102" s="37"/>
      <c r="O102" s="150"/>
      <c r="P102" s="37"/>
      <c r="Q102" s="150"/>
      <c r="R102" s="37"/>
      <c r="S102" s="150"/>
      <c r="T102" s="37"/>
      <c r="U102" s="150"/>
      <c r="V102" s="37"/>
      <c r="W102" s="150"/>
      <c r="X102" s="37"/>
      <c r="Y102" s="150"/>
      <c r="Z102" s="37"/>
      <c r="AA102" s="150"/>
      <c r="AB102" s="37"/>
      <c r="AC102" s="150"/>
      <c r="AD102" s="37"/>
      <c r="AE102" s="150"/>
      <c r="AF102" s="37"/>
      <c r="AG102" s="150"/>
    </row>
    <row r="103" spans="1:33" s="6" customFormat="1" ht="35.25" customHeight="1">
      <c r="A103" s="72"/>
      <c r="B103" s="19"/>
      <c r="C103" s="49"/>
      <c r="D103" s="50" t="s">
        <v>58</v>
      </c>
      <c r="E103" s="39"/>
      <c r="F103" s="33"/>
      <c r="G103" s="23"/>
      <c r="H103" s="24"/>
      <c r="I103" s="149"/>
      <c r="J103" s="37"/>
      <c r="K103" s="149"/>
      <c r="L103" s="37"/>
      <c r="M103" s="149"/>
      <c r="N103" s="37"/>
      <c r="O103" s="149"/>
      <c r="P103" s="37"/>
      <c r="Q103" s="149"/>
      <c r="R103" s="37"/>
      <c r="S103" s="149"/>
      <c r="T103" s="37"/>
      <c r="U103" s="149"/>
      <c r="V103" s="37"/>
      <c r="W103" s="149"/>
      <c r="X103" s="37"/>
      <c r="Y103" s="149"/>
      <c r="Z103" s="37"/>
      <c r="AA103" s="149"/>
      <c r="AB103" s="37"/>
      <c r="AC103" s="149"/>
      <c r="AD103" s="37"/>
      <c r="AE103" s="159">
        <v>41883</v>
      </c>
      <c r="AF103" s="37">
        <v>1398</v>
      </c>
      <c r="AG103" s="149">
        <f>AE103+AF103</f>
        <v>43281</v>
      </c>
    </row>
    <row r="104" spans="1:33" s="6" customFormat="1" ht="18" customHeight="1">
      <c r="A104" s="29"/>
      <c r="B104" s="18"/>
      <c r="C104" s="41"/>
      <c r="D104" s="31"/>
      <c r="E104" s="32"/>
      <c r="F104" s="33"/>
      <c r="G104" s="34"/>
      <c r="H104" s="35"/>
      <c r="I104" s="150"/>
      <c r="J104" s="36"/>
      <c r="K104" s="150"/>
      <c r="L104" s="37"/>
      <c r="M104" s="150"/>
      <c r="N104" s="37"/>
      <c r="O104" s="150"/>
      <c r="P104" s="37"/>
      <c r="Q104" s="150"/>
      <c r="R104" s="37"/>
      <c r="S104" s="150"/>
      <c r="T104" s="37"/>
      <c r="U104" s="150"/>
      <c r="V104" s="37"/>
      <c r="W104" s="150"/>
      <c r="X104" s="37"/>
      <c r="Y104" s="150"/>
      <c r="Z104" s="37"/>
      <c r="AA104" s="150"/>
      <c r="AB104" s="37"/>
      <c r="AC104" s="150"/>
      <c r="AD104" s="37"/>
      <c r="AE104" s="150"/>
      <c r="AF104" s="37"/>
      <c r="AG104" s="150"/>
    </row>
    <row r="105" spans="1:33" s="62" customFormat="1" ht="27.75" customHeight="1">
      <c r="A105" s="336" t="s">
        <v>64</v>
      </c>
      <c r="B105" s="337"/>
      <c r="C105" s="337"/>
      <c r="D105" s="338"/>
      <c r="E105" s="79"/>
      <c r="F105" s="80"/>
      <c r="G105" s="81"/>
      <c r="H105" s="82"/>
      <c r="I105" s="155"/>
      <c r="J105" s="83"/>
      <c r="K105" s="155"/>
      <c r="L105" s="84"/>
      <c r="M105" s="151"/>
      <c r="N105" s="81"/>
      <c r="O105" s="151"/>
      <c r="P105" s="81"/>
      <c r="Q105" s="151"/>
      <c r="R105" s="81"/>
      <c r="S105" s="151"/>
      <c r="T105" s="81"/>
      <c r="U105" s="151"/>
      <c r="V105" s="81"/>
      <c r="W105" s="151"/>
      <c r="X105" s="81"/>
      <c r="Y105" s="151"/>
      <c r="Z105" s="81"/>
      <c r="AA105" s="151"/>
      <c r="AB105" s="81"/>
      <c r="AC105" s="151"/>
      <c r="AD105" s="81"/>
      <c r="AE105" s="151"/>
      <c r="AF105" s="81"/>
      <c r="AG105" s="151"/>
    </row>
    <row r="106" spans="1:33" ht="15.75">
      <c r="A106" s="85"/>
      <c r="B106" s="86"/>
      <c r="C106" s="19"/>
      <c r="D106" s="87"/>
      <c r="E106" s="87"/>
      <c r="F106" s="42"/>
      <c r="G106" s="19"/>
      <c r="H106" s="88"/>
      <c r="I106" s="150"/>
      <c r="J106" s="18"/>
      <c r="K106" s="150"/>
      <c r="L106" s="89"/>
      <c r="M106" s="149"/>
      <c r="N106" s="89"/>
      <c r="O106" s="149"/>
      <c r="P106" s="89"/>
      <c r="Q106" s="149"/>
      <c r="R106" s="89"/>
      <c r="S106" s="149"/>
      <c r="T106" s="89"/>
      <c r="U106" s="149"/>
      <c r="V106" s="89"/>
      <c r="W106" s="149"/>
      <c r="X106" s="89"/>
      <c r="Y106" s="149"/>
      <c r="Z106" s="89"/>
      <c r="AA106" s="149"/>
      <c r="AB106" s="89"/>
      <c r="AC106" s="152"/>
      <c r="AD106" s="89"/>
      <c r="AE106" s="149"/>
      <c r="AF106" s="89"/>
      <c r="AG106" s="149"/>
    </row>
    <row r="107" spans="1:33" ht="42.75" customHeight="1">
      <c r="A107" s="85"/>
      <c r="B107" s="86"/>
      <c r="C107" s="329" t="s">
        <v>86</v>
      </c>
      <c r="D107" s="329"/>
      <c r="E107" s="94"/>
      <c r="F107" s="95"/>
      <c r="G107" s="19"/>
      <c r="H107" s="88"/>
      <c r="I107" s="150"/>
      <c r="J107" s="18"/>
      <c r="K107" s="150"/>
      <c r="L107" s="89"/>
      <c r="M107" s="149"/>
      <c r="N107" s="89"/>
      <c r="O107" s="149"/>
      <c r="P107" s="89"/>
      <c r="Q107" s="149"/>
      <c r="R107" s="89"/>
      <c r="S107" s="19"/>
      <c r="T107" s="89"/>
      <c r="U107" s="19"/>
      <c r="V107" s="89"/>
      <c r="W107" s="149"/>
      <c r="X107" s="89"/>
      <c r="Y107" s="149"/>
      <c r="Z107" s="89"/>
      <c r="AA107" s="149"/>
      <c r="AB107" s="89"/>
      <c r="AC107" s="152"/>
      <c r="AD107" s="89"/>
      <c r="AE107" s="149"/>
      <c r="AF107" s="89"/>
      <c r="AG107" s="149"/>
    </row>
  </sheetData>
  <sheetProtection/>
  <mergeCells count="15">
    <mergeCell ref="C107:D107"/>
    <mergeCell ref="C16:C18"/>
    <mergeCell ref="A69:D69"/>
    <mergeCell ref="A105:D105"/>
    <mergeCell ref="D1:D2"/>
    <mergeCell ref="E1:E2"/>
    <mergeCell ref="B1:B2"/>
    <mergeCell ref="C1:C2"/>
    <mergeCell ref="F1:F2"/>
    <mergeCell ref="A1:A2"/>
    <mergeCell ref="C8:C11"/>
    <mergeCell ref="A51:F51"/>
    <mergeCell ref="A42:D42"/>
    <mergeCell ref="A66:D66"/>
    <mergeCell ref="A46:F46"/>
  </mergeCells>
  <printOptions/>
  <pageMargins left="0.35433070866141736" right="0.15748031496062992" top="0.5511811023622047" bottom="0.6299212598425197" header="0.5118110236220472" footer="0.5118110236220472"/>
  <pageSetup fitToHeight="1" fitToWidth="1" horizontalDpi="600" verticalDpi="600" orientation="portrait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91"/>
  <sheetViews>
    <sheetView showGridLines="0" tabSelected="1" zoomScale="55" zoomScaleNormal="55" zoomScaleSheetLayoutView="70" zoomScalePageLayoutView="0" workbookViewId="0" topLeftCell="A1">
      <pane xSplit="4" ySplit="2" topLeftCell="E4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20" sqref="L20"/>
    </sheetView>
  </sheetViews>
  <sheetFormatPr defaultColWidth="9.140625" defaultRowHeight="12.75"/>
  <cols>
    <col min="1" max="1" width="19.421875" style="1" customWidth="1"/>
    <col min="2" max="2" width="3.7109375" style="2" customWidth="1"/>
    <col min="3" max="3" width="36.8515625" style="4" customWidth="1"/>
    <col min="4" max="4" width="25.8515625" style="3" customWidth="1"/>
    <col min="5" max="5" width="6.140625" style="3" customWidth="1"/>
    <col min="6" max="6" width="18.8515625" style="13" customWidth="1"/>
    <col min="7" max="7" width="11.8515625" style="4" customWidth="1"/>
    <col min="8" max="8" width="9.57421875" style="8" customWidth="1"/>
    <col min="9" max="9" width="16.140625" style="168" customWidth="1"/>
    <col min="10" max="10" width="9.421875" style="15" customWidth="1"/>
    <col min="11" max="11" width="17.00390625" style="169" customWidth="1"/>
    <col min="12" max="12" width="8.28125" style="15" customWidth="1"/>
    <col min="13" max="13" width="23.421875" style="169" customWidth="1"/>
    <col min="14" max="14" width="4.7109375" style="15" customWidth="1"/>
    <col min="15" max="15" width="14.28125" style="169" customWidth="1"/>
    <col min="16" max="16" width="4.7109375" style="15" customWidth="1"/>
    <col min="17" max="17" width="14.00390625" style="169" customWidth="1"/>
    <col min="18" max="18" width="4.7109375" style="15" customWidth="1"/>
    <col min="19" max="19" width="14.28125" style="169" customWidth="1"/>
    <col min="20" max="20" width="4.7109375" style="15" customWidth="1"/>
    <col min="21" max="21" width="13.28125" style="169" customWidth="1"/>
    <col min="22" max="22" width="4.7109375" style="15" customWidth="1"/>
    <col min="23" max="23" width="14.28125" style="169" customWidth="1"/>
    <col min="24" max="24" width="4.7109375" style="15" customWidth="1"/>
    <col min="25" max="25" width="13.28125" style="169" customWidth="1"/>
    <col min="26" max="26" width="6.00390625" style="15" customWidth="1"/>
    <col min="27" max="27" width="13.8515625" style="171" customWidth="1"/>
    <col min="28" max="28" width="5.7109375" style="15" customWidth="1"/>
    <col min="29" max="16384" width="9.140625" style="1" customWidth="1"/>
  </cols>
  <sheetData>
    <row r="1" spans="1:28" s="7" customFormat="1" ht="104.25" customHeight="1">
      <c r="A1" s="20" t="s">
        <v>49</v>
      </c>
      <c r="B1" s="46" t="s">
        <v>32</v>
      </c>
      <c r="C1" s="20" t="s">
        <v>87</v>
      </c>
      <c r="D1" s="20" t="s">
        <v>21</v>
      </c>
      <c r="E1" s="20" t="s">
        <v>34</v>
      </c>
      <c r="F1" s="22" t="s">
        <v>29</v>
      </c>
      <c r="G1" s="20" t="s">
        <v>17</v>
      </c>
      <c r="H1" s="28" t="s">
        <v>14</v>
      </c>
      <c r="I1" s="153" t="s">
        <v>12</v>
      </c>
      <c r="J1" s="48" t="s">
        <v>30</v>
      </c>
      <c r="K1" s="153" t="s">
        <v>13</v>
      </c>
      <c r="L1" s="48" t="s">
        <v>30</v>
      </c>
      <c r="M1" s="153" t="s">
        <v>9</v>
      </c>
      <c r="N1" s="48" t="s">
        <v>30</v>
      </c>
      <c r="O1" s="153" t="s">
        <v>23</v>
      </c>
      <c r="P1" s="48" t="s">
        <v>30</v>
      </c>
      <c r="Q1" s="153" t="s">
        <v>10</v>
      </c>
      <c r="R1" s="48" t="s">
        <v>30</v>
      </c>
      <c r="S1" s="153" t="s">
        <v>38</v>
      </c>
      <c r="T1" s="48" t="s">
        <v>30</v>
      </c>
      <c r="U1" s="153" t="s">
        <v>15</v>
      </c>
      <c r="V1" s="48" t="s">
        <v>30</v>
      </c>
      <c r="W1" s="170" t="s">
        <v>22</v>
      </c>
      <c r="X1" s="48" t="s">
        <v>30</v>
      </c>
      <c r="Y1" s="153" t="s">
        <v>16</v>
      </c>
      <c r="Z1" s="48" t="s">
        <v>31</v>
      </c>
      <c r="AA1" s="153" t="s">
        <v>8</v>
      </c>
      <c r="AB1" s="48" t="s">
        <v>31</v>
      </c>
    </row>
    <row r="2" spans="1:28" s="7" customFormat="1" ht="15.75" customHeight="1">
      <c r="A2" s="20"/>
      <c r="B2" s="20"/>
      <c r="C2" s="20"/>
      <c r="D2" s="20"/>
      <c r="E2" s="20"/>
      <c r="F2" s="22"/>
      <c r="G2" s="20"/>
      <c r="H2" s="20"/>
      <c r="I2" s="154"/>
      <c r="J2" s="26"/>
      <c r="K2" s="153"/>
      <c r="L2" s="26"/>
      <c r="M2" s="153"/>
      <c r="N2" s="26"/>
      <c r="O2" s="153"/>
      <c r="P2" s="26"/>
      <c r="Q2" s="153"/>
      <c r="R2" s="26"/>
      <c r="S2" s="153"/>
      <c r="T2" s="26"/>
      <c r="U2" s="153"/>
      <c r="V2" s="26"/>
      <c r="W2" s="154"/>
      <c r="X2" s="26"/>
      <c r="Y2" s="153"/>
      <c r="Z2" s="26"/>
      <c r="AA2" s="153"/>
      <c r="AB2" s="26"/>
    </row>
    <row r="3" spans="1:28" s="7" customFormat="1" ht="24.75" customHeight="1">
      <c r="A3" s="20"/>
      <c r="B3" s="20"/>
      <c r="C3" s="21" t="s">
        <v>209</v>
      </c>
      <c r="D3" s="20"/>
      <c r="E3" s="20"/>
      <c r="F3" s="22"/>
      <c r="G3" s="23"/>
      <c r="H3" s="24"/>
      <c r="I3" s="149"/>
      <c r="J3" s="26"/>
      <c r="K3" s="153"/>
      <c r="L3" s="26"/>
      <c r="M3" s="154"/>
      <c r="N3" s="26"/>
      <c r="O3" s="153"/>
      <c r="P3" s="26"/>
      <c r="Q3" s="153"/>
      <c r="R3" s="26"/>
      <c r="S3" s="153"/>
      <c r="T3" s="26"/>
      <c r="U3" s="153"/>
      <c r="V3" s="26"/>
      <c r="W3" s="153"/>
      <c r="X3" s="26"/>
      <c r="Y3" s="153"/>
      <c r="Z3" s="26"/>
      <c r="AA3" s="148"/>
      <c r="AB3" s="26"/>
    </row>
    <row r="4" spans="1:28" ht="54.75" customHeight="1">
      <c r="A4" s="72" t="s">
        <v>137</v>
      </c>
      <c r="B4" s="19"/>
      <c r="C4" s="140" t="s">
        <v>127</v>
      </c>
      <c r="D4" s="23" t="s">
        <v>66</v>
      </c>
      <c r="E4" s="137" t="s">
        <v>35</v>
      </c>
      <c r="F4" s="42"/>
      <c r="G4" s="23" t="s">
        <v>50</v>
      </c>
      <c r="H4" s="24" t="s">
        <v>33</v>
      </c>
      <c r="I4" s="149">
        <v>42125</v>
      </c>
      <c r="J4" s="37">
        <v>7</v>
      </c>
      <c r="K4" s="149">
        <f>I4+J4</f>
        <v>42132</v>
      </c>
      <c r="L4" s="37">
        <v>3</v>
      </c>
      <c r="M4" s="149">
        <f>K4+L4</f>
        <v>42135</v>
      </c>
      <c r="N4" s="37">
        <v>28</v>
      </c>
      <c r="O4" s="149">
        <f>M4+N4</f>
        <v>42163</v>
      </c>
      <c r="P4" s="37">
        <v>14</v>
      </c>
      <c r="Q4" s="149">
        <f>O4+P4</f>
        <v>42177</v>
      </c>
      <c r="R4" s="37">
        <v>4</v>
      </c>
      <c r="S4" s="149">
        <f>Q4+R4</f>
        <v>42181</v>
      </c>
      <c r="T4" s="37">
        <v>5</v>
      </c>
      <c r="U4" s="149">
        <f>S4+T4</f>
        <v>42186</v>
      </c>
      <c r="V4" s="37">
        <v>16</v>
      </c>
      <c r="W4" s="149">
        <f>U4+V4</f>
        <v>42202</v>
      </c>
      <c r="X4" s="37">
        <v>0</v>
      </c>
      <c r="Y4" s="149">
        <f>W4+X4</f>
        <v>42202</v>
      </c>
      <c r="Z4" s="37">
        <v>123</v>
      </c>
      <c r="AA4" s="149">
        <f>Y4+Z4</f>
        <v>42325</v>
      </c>
      <c r="AB4" s="37">
        <v>1</v>
      </c>
    </row>
    <row r="5" spans="1:28" s="210" customFormat="1" ht="25.5" customHeight="1">
      <c r="A5" s="238"/>
      <c r="B5" s="248" t="s">
        <v>0</v>
      </c>
      <c r="C5" s="249"/>
      <c r="D5" s="239"/>
      <c r="E5" s="250"/>
      <c r="F5" s="251"/>
      <c r="G5" s="240"/>
      <c r="H5" s="241"/>
      <c r="I5" s="252" t="s">
        <v>189</v>
      </c>
      <c r="J5" s="253"/>
      <c r="K5" s="252" t="s">
        <v>179</v>
      </c>
      <c r="L5" s="253"/>
      <c r="M5" s="252" t="s">
        <v>180</v>
      </c>
      <c r="N5" s="253"/>
      <c r="O5" s="252" t="s">
        <v>181</v>
      </c>
      <c r="P5" s="253"/>
      <c r="Q5" s="252" t="s">
        <v>182</v>
      </c>
      <c r="R5" s="253"/>
      <c r="S5" s="252" t="s">
        <v>183</v>
      </c>
      <c r="T5" s="253"/>
      <c r="U5" s="252" t="s">
        <v>184</v>
      </c>
      <c r="V5" s="253"/>
      <c r="W5" s="252" t="s">
        <v>184</v>
      </c>
      <c r="X5" s="253"/>
      <c r="Y5" s="252" t="s">
        <v>175</v>
      </c>
      <c r="Z5" s="253"/>
      <c r="AA5" s="252" t="s">
        <v>176</v>
      </c>
      <c r="AB5" s="253"/>
    </row>
    <row r="6" spans="1:28" s="259" customFormat="1" ht="25.5" customHeight="1">
      <c r="A6" s="257"/>
      <c r="B6" s="202"/>
      <c r="C6" s="203"/>
      <c r="D6" s="258"/>
      <c r="E6" s="144"/>
      <c r="F6" s="166"/>
      <c r="G6" s="194"/>
      <c r="H6" s="190"/>
      <c r="I6" s="199"/>
      <c r="J6" s="196"/>
      <c r="K6" s="199"/>
      <c r="L6" s="196"/>
      <c r="M6" s="199"/>
      <c r="N6" s="196"/>
      <c r="O6" s="199"/>
      <c r="P6" s="196"/>
      <c r="Q6" s="199"/>
      <c r="R6" s="196"/>
      <c r="S6" s="199"/>
      <c r="T6" s="196"/>
      <c r="U6" s="199"/>
      <c r="V6" s="196"/>
      <c r="W6" s="199"/>
      <c r="X6" s="196"/>
      <c r="Y6" s="199"/>
      <c r="Z6" s="196"/>
      <c r="AA6" s="199"/>
      <c r="AB6" s="196"/>
    </row>
    <row r="7" spans="1:28" s="6" customFormat="1" ht="45.75" customHeight="1">
      <c r="A7" s="370" t="s">
        <v>138</v>
      </c>
      <c r="B7" s="132"/>
      <c r="C7" s="254" t="s">
        <v>128</v>
      </c>
      <c r="D7" s="368" t="s">
        <v>66</v>
      </c>
      <c r="E7" s="135" t="s">
        <v>35</v>
      </c>
      <c r="F7" s="136"/>
      <c r="G7" s="377" t="s">
        <v>50</v>
      </c>
      <c r="H7" s="360" t="s">
        <v>33</v>
      </c>
      <c r="I7" s="255">
        <v>42144</v>
      </c>
      <c r="J7" s="256">
        <v>7</v>
      </c>
      <c r="K7" s="255">
        <f>I7+J7</f>
        <v>42151</v>
      </c>
      <c r="L7" s="256">
        <v>2</v>
      </c>
      <c r="M7" s="255">
        <f>K7+L7</f>
        <v>42153</v>
      </c>
      <c r="N7" s="256">
        <v>28</v>
      </c>
      <c r="O7" s="255">
        <f>M7+N7</f>
        <v>42181</v>
      </c>
      <c r="P7" s="256">
        <v>14</v>
      </c>
      <c r="Q7" s="255">
        <f>O7+P7</f>
        <v>42195</v>
      </c>
      <c r="R7" s="256">
        <v>7</v>
      </c>
      <c r="S7" s="255">
        <f>Q7+R7</f>
        <v>42202</v>
      </c>
      <c r="T7" s="256">
        <v>3</v>
      </c>
      <c r="U7" s="255">
        <f>S7+T7</f>
        <v>42205</v>
      </c>
      <c r="V7" s="256">
        <v>11</v>
      </c>
      <c r="W7" s="255">
        <f>U7+V7</f>
        <v>42216</v>
      </c>
      <c r="X7" s="256">
        <v>0</v>
      </c>
      <c r="Y7" s="255">
        <f>W7+X7</f>
        <v>42216</v>
      </c>
      <c r="Z7" s="256">
        <v>114</v>
      </c>
      <c r="AA7" s="255">
        <f>Y7+Z7</f>
        <v>42330</v>
      </c>
      <c r="AB7" s="256">
        <v>1</v>
      </c>
    </row>
    <row r="8" spans="1:28" s="6" customFormat="1" ht="45.75" customHeight="1">
      <c r="A8" s="371"/>
      <c r="B8" s="132"/>
      <c r="C8" s="73" t="s">
        <v>129</v>
      </c>
      <c r="D8" s="369"/>
      <c r="E8" s="137" t="s">
        <v>35</v>
      </c>
      <c r="F8" s="136"/>
      <c r="G8" s="369"/>
      <c r="H8" s="361"/>
      <c r="I8" s="149">
        <v>42144</v>
      </c>
      <c r="J8" s="37">
        <v>7</v>
      </c>
      <c r="K8" s="149">
        <f>I8+J8</f>
        <v>42151</v>
      </c>
      <c r="L8" s="37">
        <v>2</v>
      </c>
      <c r="M8" s="149">
        <f>K8+L8</f>
        <v>42153</v>
      </c>
      <c r="N8" s="37">
        <v>28</v>
      </c>
      <c r="O8" s="149">
        <f>M8+N8</f>
        <v>42181</v>
      </c>
      <c r="P8" s="37">
        <v>14</v>
      </c>
      <c r="Q8" s="149">
        <f>O8+P8</f>
        <v>42195</v>
      </c>
      <c r="R8" s="37">
        <v>7</v>
      </c>
      <c r="S8" s="149">
        <f>Q8+R8</f>
        <v>42202</v>
      </c>
      <c r="T8" s="37">
        <v>3</v>
      </c>
      <c r="U8" s="149">
        <f>S8+T8</f>
        <v>42205</v>
      </c>
      <c r="V8" s="37">
        <v>11</v>
      </c>
      <c r="W8" s="149">
        <f>U8+V8</f>
        <v>42216</v>
      </c>
      <c r="X8" s="37">
        <v>0</v>
      </c>
      <c r="Y8" s="149">
        <f>W8+X8</f>
        <v>42216</v>
      </c>
      <c r="Z8" s="37">
        <v>121</v>
      </c>
      <c r="AA8" s="149">
        <f>Y8+Z8</f>
        <v>42337</v>
      </c>
      <c r="AB8" s="37">
        <v>1</v>
      </c>
    </row>
    <row r="9" spans="1:28" s="210" customFormat="1" ht="25.5" customHeight="1">
      <c r="A9" s="201"/>
      <c r="B9" s="202" t="s">
        <v>0</v>
      </c>
      <c r="C9" s="203"/>
      <c r="D9" s="204"/>
      <c r="E9" s="205"/>
      <c r="F9" s="206"/>
      <c r="G9" s="207"/>
      <c r="H9" s="208"/>
      <c r="I9" s="199" t="s">
        <v>190</v>
      </c>
      <c r="J9" s="196"/>
      <c r="K9" s="199" t="s">
        <v>185</v>
      </c>
      <c r="L9" s="196"/>
      <c r="M9" s="199">
        <v>42145</v>
      </c>
      <c r="N9" s="196"/>
      <c r="O9" s="199" t="s">
        <v>186</v>
      </c>
      <c r="P9" s="196"/>
      <c r="Q9" s="199" t="s">
        <v>187</v>
      </c>
      <c r="R9" s="196"/>
      <c r="S9" s="199" t="s">
        <v>188</v>
      </c>
      <c r="T9" s="196"/>
      <c r="U9" s="199" t="s">
        <v>184</v>
      </c>
      <c r="V9" s="196"/>
      <c r="W9" s="199" t="s">
        <v>184</v>
      </c>
      <c r="X9" s="196"/>
      <c r="Y9" s="199" t="s">
        <v>173</v>
      </c>
      <c r="Z9" s="196"/>
      <c r="AA9" s="199" t="s">
        <v>177</v>
      </c>
      <c r="AB9" s="211"/>
    </row>
    <row r="10" spans="1:28" s="210" customFormat="1" ht="25.5" customHeight="1">
      <c r="A10" s="201"/>
      <c r="B10" s="202"/>
      <c r="C10" s="203"/>
      <c r="D10" s="204"/>
      <c r="E10" s="205"/>
      <c r="F10" s="206"/>
      <c r="G10" s="207"/>
      <c r="H10" s="208"/>
      <c r="I10" s="199"/>
      <c r="J10" s="196"/>
      <c r="K10" s="199"/>
      <c r="L10" s="196"/>
      <c r="M10" s="199"/>
      <c r="N10" s="196"/>
      <c r="O10" s="199"/>
      <c r="P10" s="196"/>
      <c r="Q10" s="199"/>
      <c r="R10" s="196"/>
      <c r="S10" s="199"/>
      <c r="T10" s="196"/>
      <c r="U10" s="199"/>
      <c r="V10" s="196"/>
      <c r="W10" s="199"/>
      <c r="X10" s="196"/>
      <c r="Y10" s="199"/>
      <c r="Z10" s="196"/>
      <c r="AA10" s="199"/>
      <c r="AB10" s="211"/>
    </row>
    <row r="11" spans="1:28" s="6" customFormat="1" ht="27.75" customHeight="1">
      <c r="A11" s="29"/>
      <c r="B11" s="18"/>
      <c r="C11" s="21" t="s">
        <v>210</v>
      </c>
      <c r="D11" s="31"/>
      <c r="E11" s="32"/>
      <c r="F11" s="33"/>
      <c r="G11" s="34"/>
      <c r="H11" s="35"/>
      <c r="I11" s="150"/>
      <c r="J11" s="37"/>
      <c r="K11" s="150"/>
      <c r="L11" s="37"/>
      <c r="M11" s="150"/>
      <c r="N11" s="37"/>
      <c r="O11" s="150"/>
      <c r="P11" s="37"/>
      <c r="Q11" s="150"/>
      <c r="R11" s="37"/>
      <c r="S11" s="150"/>
      <c r="T11" s="37"/>
      <c r="U11" s="150"/>
      <c r="V11" s="37"/>
      <c r="W11" s="150"/>
      <c r="X11" s="37"/>
      <c r="Y11" s="150"/>
      <c r="Z11" s="37"/>
      <c r="AA11" s="150"/>
      <c r="AB11" s="37"/>
    </row>
    <row r="12" spans="1:28" s="6" customFormat="1" ht="17.25" customHeight="1">
      <c r="A12" s="29"/>
      <c r="B12" s="18"/>
      <c r="C12" s="7"/>
      <c r="D12" s="31"/>
      <c r="E12" s="32"/>
      <c r="F12" s="33"/>
      <c r="G12" s="34"/>
      <c r="H12" s="35"/>
      <c r="I12" s="150"/>
      <c r="J12" s="37"/>
      <c r="K12" s="150"/>
      <c r="L12" s="37"/>
      <c r="M12" s="150"/>
      <c r="N12" s="37"/>
      <c r="O12" s="150"/>
      <c r="P12" s="37"/>
      <c r="Q12" s="150"/>
      <c r="R12" s="37"/>
      <c r="S12" s="150"/>
      <c r="T12" s="37"/>
      <c r="U12" s="150"/>
      <c r="V12" s="37"/>
      <c r="W12" s="150"/>
      <c r="X12" s="37"/>
      <c r="Y12" s="150"/>
      <c r="Z12" s="37"/>
      <c r="AA12" s="150"/>
      <c r="AB12" s="37"/>
    </row>
    <row r="13" spans="1:28" s="6" customFormat="1" ht="54" customHeight="1">
      <c r="A13" s="72" t="s">
        <v>130</v>
      </c>
      <c r="B13" s="19" t="s">
        <v>7</v>
      </c>
      <c r="C13" s="74" t="s">
        <v>151</v>
      </c>
      <c r="D13" s="221" t="s">
        <v>219</v>
      </c>
      <c r="E13" s="39" t="s">
        <v>35</v>
      </c>
      <c r="F13" s="230" t="s">
        <v>226</v>
      </c>
      <c r="G13" s="23" t="s">
        <v>50</v>
      </c>
      <c r="H13" s="24" t="s">
        <v>44</v>
      </c>
      <c r="I13" s="149">
        <v>42478</v>
      </c>
      <c r="J13" s="160">
        <v>0</v>
      </c>
      <c r="K13" s="149">
        <f>I13+J13</f>
        <v>42478</v>
      </c>
      <c r="L13" s="160">
        <v>0</v>
      </c>
      <c r="M13" s="149">
        <f>K13+L13</f>
        <v>42478</v>
      </c>
      <c r="N13" s="141">
        <v>21</v>
      </c>
      <c r="O13" s="149">
        <f>M13+N13</f>
        <v>42499</v>
      </c>
      <c r="P13" s="160">
        <v>5</v>
      </c>
      <c r="Q13" s="149">
        <f>O13+P13</f>
        <v>42504</v>
      </c>
      <c r="R13" s="160">
        <v>5</v>
      </c>
      <c r="S13" s="149">
        <f>Q13+R13</f>
        <v>42509</v>
      </c>
      <c r="T13" s="160">
        <v>2</v>
      </c>
      <c r="U13" s="149">
        <f>S13+T13</f>
        <v>42511</v>
      </c>
      <c r="V13" s="160">
        <v>30</v>
      </c>
      <c r="W13" s="149">
        <f>U13+V13</f>
        <v>42541</v>
      </c>
      <c r="X13" s="160">
        <v>0</v>
      </c>
      <c r="Y13" s="149">
        <f>W13+X13</f>
        <v>42541</v>
      </c>
      <c r="Z13" s="160">
        <v>90</v>
      </c>
      <c r="AA13" s="149">
        <f>Y13+Z13</f>
        <v>42631</v>
      </c>
      <c r="AB13" s="37">
        <v>1</v>
      </c>
    </row>
    <row r="14" spans="1:28" s="6" customFormat="1" ht="27.75" customHeight="1">
      <c r="A14" s="29"/>
      <c r="B14" s="18" t="s">
        <v>0</v>
      </c>
      <c r="C14" s="30"/>
      <c r="D14" s="23"/>
      <c r="E14" s="32"/>
      <c r="F14" s="33"/>
      <c r="G14" s="34"/>
      <c r="H14" s="35"/>
      <c r="I14" s="150"/>
      <c r="J14" s="37"/>
      <c r="K14" s="150"/>
      <c r="L14" s="37"/>
      <c r="M14" s="150">
        <v>42480</v>
      </c>
      <c r="N14" s="160">
        <v>21</v>
      </c>
      <c r="O14" s="150">
        <f>M14+N14+1</f>
        <v>42502</v>
      </c>
      <c r="P14" s="37"/>
      <c r="Q14" s="150">
        <v>42566</v>
      </c>
      <c r="R14" s="37"/>
      <c r="S14" s="150" t="s">
        <v>45</v>
      </c>
      <c r="T14" s="37"/>
      <c r="U14" s="150">
        <v>42566</v>
      </c>
      <c r="V14" s="37"/>
      <c r="W14" s="150">
        <v>42573</v>
      </c>
      <c r="X14" s="37"/>
      <c r="Y14" s="150">
        <v>42583</v>
      </c>
      <c r="Z14" s="37">
        <v>90</v>
      </c>
      <c r="AA14" s="150">
        <f>Y14+Z14</f>
        <v>42673</v>
      </c>
      <c r="AB14" s="37"/>
    </row>
    <row r="15" spans="1:28" s="6" customFormat="1" ht="27.75" customHeight="1">
      <c r="A15" s="242"/>
      <c r="B15" s="243"/>
      <c r="C15" s="244"/>
      <c r="D15" s="221"/>
      <c r="E15" s="32"/>
      <c r="F15" s="33"/>
      <c r="G15" s="34"/>
      <c r="H15" s="35"/>
      <c r="I15" s="150"/>
      <c r="J15" s="37"/>
      <c r="K15" s="150"/>
      <c r="L15" s="37"/>
      <c r="M15" s="150"/>
      <c r="N15" s="160"/>
      <c r="O15" s="150"/>
      <c r="P15" s="37"/>
      <c r="Q15" s="150"/>
      <c r="R15" s="37"/>
      <c r="S15" s="150"/>
      <c r="T15" s="37"/>
      <c r="U15" s="150"/>
      <c r="V15" s="37"/>
      <c r="W15" s="150"/>
      <c r="X15" s="37"/>
      <c r="Y15" s="150"/>
      <c r="Z15" s="37"/>
      <c r="AA15" s="150"/>
      <c r="AB15" s="37"/>
    </row>
    <row r="16" spans="1:28" s="6" customFormat="1" ht="66" customHeight="1">
      <c r="A16" s="131" t="s">
        <v>154</v>
      </c>
      <c r="B16" s="223" t="s">
        <v>212</v>
      </c>
      <c r="C16" s="139" t="s">
        <v>215</v>
      </c>
      <c r="D16" s="221" t="s">
        <v>218</v>
      </c>
      <c r="E16" s="39" t="s">
        <v>35</v>
      </c>
      <c r="F16" s="230" t="s">
        <v>226</v>
      </c>
      <c r="G16" s="23" t="s">
        <v>50</v>
      </c>
      <c r="H16" s="24" t="s">
        <v>44</v>
      </c>
      <c r="I16" s="149">
        <v>42478</v>
      </c>
      <c r="J16" s="160">
        <v>0</v>
      </c>
      <c r="K16" s="149">
        <f>I16+J16</f>
        <v>42478</v>
      </c>
      <c r="L16" s="160">
        <v>0</v>
      </c>
      <c r="M16" s="149">
        <f>K16+L16</f>
        <v>42478</v>
      </c>
      <c r="N16" s="160">
        <v>21</v>
      </c>
      <c r="O16" s="149">
        <f>M16+N16</f>
        <v>42499</v>
      </c>
      <c r="P16" s="160">
        <v>5</v>
      </c>
      <c r="Q16" s="149">
        <f>O16+P16</f>
        <v>42504</v>
      </c>
      <c r="R16" s="160">
        <v>5</v>
      </c>
      <c r="S16" s="149">
        <f>Q16+R16</f>
        <v>42509</v>
      </c>
      <c r="T16" s="160">
        <v>2</v>
      </c>
      <c r="U16" s="149">
        <f>S16+T16</f>
        <v>42511</v>
      </c>
      <c r="V16" s="160">
        <v>30</v>
      </c>
      <c r="W16" s="149">
        <f>U16+V16</f>
        <v>42541</v>
      </c>
      <c r="X16" s="160">
        <v>0</v>
      </c>
      <c r="Y16" s="149">
        <f>W16+X16</f>
        <v>42541</v>
      </c>
      <c r="Z16" s="160">
        <v>90</v>
      </c>
      <c r="AA16" s="149">
        <f>Y16+Z16</f>
        <v>42631</v>
      </c>
      <c r="AB16" s="37">
        <v>1</v>
      </c>
    </row>
    <row r="17" spans="1:28" s="6" customFormat="1" ht="27.75" customHeight="1">
      <c r="A17" s="29"/>
      <c r="B17" s="18" t="s">
        <v>0</v>
      </c>
      <c r="C17" s="30"/>
      <c r="D17" s="23"/>
      <c r="E17" s="32"/>
      <c r="F17" s="33"/>
      <c r="G17" s="34"/>
      <c r="H17" s="35"/>
      <c r="I17" s="150"/>
      <c r="J17" s="37"/>
      <c r="K17" s="150"/>
      <c r="L17" s="37"/>
      <c r="M17" s="150">
        <v>42481</v>
      </c>
      <c r="N17" s="141">
        <v>21</v>
      </c>
      <c r="O17" s="150">
        <f>M17+N17+1</f>
        <v>42503</v>
      </c>
      <c r="P17" s="37"/>
      <c r="Q17" s="150">
        <v>42564</v>
      </c>
      <c r="R17" s="37"/>
      <c r="S17" s="150" t="s">
        <v>45</v>
      </c>
      <c r="T17" s="37"/>
      <c r="U17" s="150">
        <v>42564</v>
      </c>
      <c r="V17" s="37"/>
      <c r="W17" s="150">
        <v>42573</v>
      </c>
      <c r="X17" s="37"/>
      <c r="Y17" s="261">
        <v>42840</v>
      </c>
      <c r="Z17" s="262">
        <v>90</v>
      </c>
      <c r="AA17" s="261">
        <f>Y17+Z17</f>
        <v>42930</v>
      </c>
      <c r="AB17" s="37"/>
    </row>
    <row r="18" spans="1:28" s="6" customFormat="1" ht="27.75" customHeight="1">
      <c r="A18" s="29"/>
      <c r="B18" s="18"/>
      <c r="C18" s="244"/>
      <c r="D18" s="221"/>
      <c r="E18" s="32"/>
      <c r="F18" s="33"/>
      <c r="G18" s="34"/>
      <c r="H18" s="35"/>
      <c r="I18" s="150"/>
      <c r="J18" s="37"/>
      <c r="K18" s="150"/>
      <c r="L18" s="37"/>
      <c r="M18" s="150"/>
      <c r="N18" s="141"/>
      <c r="O18" s="150"/>
      <c r="P18" s="37"/>
      <c r="Q18" s="150"/>
      <c r="R18" s="37"/>
      <c r="S18" s="150"/>
      <c r="T18" s="37"/>
      <c r="U18" s="150"/>
      <c r="V18" s="37"/>
      <c r="W18" s="150"/>
      <c r="X18" s="37"/>
      <c r="Y18" s="150"/>
      <c r="Z18" s="37"/>
      <c r="AA18" s="150"/>
      <c r="AB18" s="37"/>
    </row>
    <row r="19" spans="1:28" s="6" customFormat="1" ht="54" customHeight="1">
      <c r="A19" s="72" t="s">
        <v>213</v>
      </c>
      <c r="B19" s="19" t="s">
        <v>7</v>
      </c>
      <c r="C19" s="74" t="s">
        <v>216</v>
      </c>
      <c r="D19" s="221" t="s">
        <v>217</v>
      </c>
      <c r="E19" s="39" t="s">
        <v>35</v>
      </c>
      <c r="F19" s="230" t="s">
        <v>226</v>
      </c>
      <c r="G19" s="23" t="s">
        <v>50</v>
      </c>
      <c r="H19" s="24" t="s">
        <v>44</v>
      </c>
      <c r="I19" s="149">
        <v>42478</v>
      </c>
      <c r="J19" s="160">
        <v>0</v>
      </c>
      <c r="K19" s="149">
        <f>I19+J19</f>
        <v>42478</v>
      </c>
      <c r="L19" s="160">
        <v>0</v>
      </c>
      <c r="M19" s="149">
        <f>K19+L19</f>
        <v>42478</v>
      </c>
      <c r="N19" s="160">
        <v>21</v>
      </c>
      <c r="O19" s="149">
        <f aca="true" t="shared" si="0" ref="O19:O26">M19+N19</f>
        <v>42499</v>
      </c>
      <c r="P19" s="160">
        <v>5</v>
      </c>
      <c r="Q19" s="149">
        <f>O19+P19</f>
        <v>42504</v>
      </c>
      <c r="R19" s="160">
        <v>5</v>
      </c>
      <c r="S19" s="149">
        <f>Q19+R19</f>
        <v>42509</v>
      </c>
      <c r="T19" s="160">
        <v>2</v>
      </c>
      <c r="U19" s="149">
        <f>S19+T19</f>
        <v>42511</v>
      </c>
      <c r="V19" s="160">
        <v>30</v>
      </c>
      <c r="W19" s="149">
        <f>U19+V19</f>
        <v>42541</v>
      </c>
      <c r="X19" s="160">
        <v>0</v>
      </c>
      <c r="Y19" s="149">
        <f>W19+X19</f>
        <v>42541</v>
      </c>
      <c r="Z19" s="160">
        <v>90</v>
      </c>
      <c r="AA19" s="149">
        <f aca="true" t="shared" si="1" ref="AA19:AA26">Y19+Z19</f>
        <v>42631</v>
      </c>
      <c r="AB19" s="37">
        <v>1</v>
      </c>
    </row>
    <row r="20" spans="1:28" s="6" customFormat="1" ht="27.75" customHeight="1">
      <c r="A20" s="29"/>
      <c r="B20" s="18" t="s">
        <v>0</v>
      </c>
      <c r="C20" s="30"/>
      <c r="D20" s="23"/>
      <c r="E20" s="32"/>
      <c r="F20" s="33"/>
      <c r="G20" s="34"/>
      <c r="H20" s="35"/>
      <c r="I20" s="150"/>
      <c r="J20" s="37"/>
      <c r="K20" s="150"/>
      <c r="L20" s="37"/>
      <c r="M20" s="150">
        <v>42489</v>
      </c>
      <c r="N20" s="37">
        <v>21</v>
      </c>
      <c r="O20" s="150">
        <f t="shared" si="0"/>
        <v>42510</v>
      </c>
      <c r="P20" s="37"/>
      <c r="Q20" s="150">
        <v>42564</v>
      </c>
      <c r="R20" s="37"/>
      <c r="S20" s="150" t="s">
        <v>45</v>
      </c>
      <c r="T20" s="37"/>
      <c r="U20" s="150">
        <v>42564</v>
      </c>
      <c r="V20" s="37"/>
      <c r="W20" s="150">
        <v>42573</v>
      </c>
      <c r="X20" s="37"/>
      <c r="Y20" s="150">
        <v>42590</v>
      </c>
      <c r="Z20" s="263">
        <v>114</v>
      </c>
      <c r="AA20" s="264">
        <f>Y20+Z20</f>
        <v>42704</v>
      </c>
      <c r="AB20" s="37"/>
    </row>
    <row r="21" spans="1:28" s="6" customFormat="1" ht="27.75" customHeight="1">
      <c r="A21" s="245"/>
      <c r="B21" s="18"/>
      <c r="C21" s="244"/>
      <c r="D21" s="221"/>
      <c r="E21" s="32"/>
      <c r="F21" s="33"/>
      <c r="G21" s="34"/>
      <c r="H21" s="35"/>
      <c r="I21" s="150"/>
      <c r="J21" s="37"/>
      <c r="K21" s="150"/>
      <c r="L21" s="37"/>
      <c r="M21" s="150"/>
      <c r="N21" s="37"/>
      <c r="O21" s="150"/>
      <c r="P21" s="37"/>
      <c r="Q21" s="150"/>
      <c r="R21" s="37"/>
      <c r="S21" s="150"/>
      <c r="T21" s="37"/>
      <c r="U21" s="150"/>
      <c r="V21" s="37"/>
      <c r="W21" s="150"/>
      <c r="X21" s="37"/>
      <c r="Y21" s="150"/>
      <c r="Z21" s="37"/>
      <c r="AA21" s="150"/>
      <c r="AB21" s="37"/>
    </row>
    <row r="22" spans="1:28" s="6" customFormat="1" ht="54" customHeight="1">
      <c r="A22" s="378" t="s">
        <v>155</v>
      </c>
      <c r="B22" s="19" t="s">
        <v>7</v>
      </c>
      <c r="C22" s="74" t="s">
        <v>224</v>
      </c>
      <c r="D22" s="377" t="s">
        <v>220</v>
      </c>
      <c r="E22" s="39" t="s">
        <v>35</v>
      </c>
      <c r="F22" s="230" t="s">
        <v>227</v>
      </c>
      <c r="G22" s="23" t="s">
        <v>50</v>
      </c>
      <c r="H22" s="24" t="s">
        <v>44</v>
      </c>
      <c r="I22" s="149">
        <v>42485</v>
      </c>
      <c r="J22" s="160">
        <v>0</v>
      </c>
      <c r="K22" s="149">
        <f>I22+J22</f>
        <v>42485</v>
      </c>
      <c r="L22" s="160">
        <v>0</v>
      </c>
      <c r="M22" s="149">
        <f>K22+L22</f>
        <v>42485</v>
      </c>
      <c r="N22" s="160">
        <v>21</v>
      </c>
      <c r="O22" s="149">
        <f t="shared" si="0"/>
        <v>42506</v>
      </c>
      <c r="P22" s="160">
        <v>5</v>
      </c>
      <c r="Q22" s="149">
        <f>O22+P22</f>
        <v>42511</v>
      </c>
      <c r="R22" s="160">
        <v>5</v>
      </c>
      <c r="S22" s="149">
        <f>Q22+R22</f>
        <v>42516</v>
      </c>
      <c r="T22" s="160">
        <v>2</v>
      </c>
      <c r="U22" s="149">
        <f>S22+T22</f>
        <v>42518</v>
      </c>
      <c r="V22" s="160">
        <v>30</v>
      </c>
      <c r="W22" s="149">
        <f>U22+V22</f>
        <v>42548</v>
      </c>
      <c r="X22" s="160">
        <v>0</v>
      </c>
      <c r="Y22" s="149">
        <f>W22+X22</f>
        <v>42548</v>
      </c>
      <c r="Z22" s="160">
        <v>90</v>
      </c>
      <c r="AA22" s="149">
        <f t="shared" si="1"/>
        <v>42638</v>
      </c>
      <c r="AB22" s="37">
        <v>1</v>
      </c>
    </row>
    <row r="23" spans="1:28" s="6" customFormat="1" ht="67.5" customHeight="1">
      <c r="A23" s="379"/>
      <c r="B23" s="19"/>
      <c r="C23" s="74" t="s">
        <v>225</v>
      </c>
      <c r="D23" s="380"/>
      <c r="E23" s="39" t="s">
        <v>35</v>
      </c>
      <c r="F23" s="230" t="s">
        <v>227</v>
      </c>
      <c r="G23" s="23" t="s">
        <v>50</v>
      </c>
      <c r="H23" s="24" t="s">
        <v>44</v>
      </c>
      <c r="I23" s="149">
        <v>42485</v>
      </c>
      <c r="J23" s="160">
        <v>0</v>
      </c>
      <c r="K23" s="149">
        <f>I23+J23</f>
        <v>42485</v>
      </c>
      <c r="L23" s="160">
        <v>0</v>
      </c>
      <c r="M23" s="149">
        <f>K23+L23</f>
        <v>42485</v>
      </c>
      <c r="N23" s="160">
        <v>21</v>
      </c>
      <c r="O23" s="149">
        <f t="shared" si="0"/>
        <v>42506</v>
      </c>
      <c r="P23" s="160">
        <v>5</v>
      </c>
      <c r="Q23" s="149">
        <f>O23+P23</f>
        <v>42511</v>
      </c>
      <c r="R23" s="160">
        <v>5</v>
      </c>
      <c r="S23" s="149">
        <f>Q23+R23</f>
        <v>42516</v>
      </c>
      <c r="T23" s="160">
        <v>2</v>
      </c>
      <c r="U23" s="149">
        <f>S23+T23</f>
        <v>42518</v>
      </c>
      <c r="V23" s="160">
        <v>30</v>
      </c>
      <c r="W23" s="149">
        <f>U23+V23</f>
        <v>42548</v>
      </c>
      <c r="X23" s="160">
        <v>0</v>
      </c>
      <c r="Y23" s="149">
        <f>W23+X23</f>
        <v>42548</v>
      </c>
      <c r="Z23" s="160">
        <v>90</v>
      </c>
      <c r="AA23" s="149">
        <f t="shared" si="1"/>
        <v>42638</v>
      </c>
      <c r="AB23" s="37">
        <v>1</v>
      </c>
    </row>
    <row r="24" spans="1:28" s="6" customFormat="1" ht="27.75" customHeight="1">
      <c r="A24" s="29"/>
      <c r="B24" s="18" t="s">
        <v>0</v>
      </c>
      <c r="C24" s="30"/>
      <c r="D24" s="23"/>
      <c r="E24" s="32"/>
      <c r="F24" s="33" t="s">
        <v>230</v>
      </c>
      <c r="G24" s="34"/>
      <c r="H24" s="35"/>
      <c r="I24" s="150"/>
      <c r="J24" s="37"/>
      <c r="K24" s="150"/>
      <c r="L24" s="37"/>
      <c r="M24" s="150">
        <v>42517</v>
      </c>
      <c r="N24" s="37">
        <v>21</v>
      </c>
      <c r="O24" s="150">
        <f t="shared" si="0"/>
        <v>42538</v>
      </c>
      <c r="P24" s="37"/>
      <c r="Q24" s="150">
        <v>42565</v>
      </c>
      <c r="R24" s="37"/>
      <c r="S24" s="150" t="s">
        <v>45</v>
      </c>
      <c r="T24" s="37"/>
      <c r="U24" s="150">
        <v>42565</v>
      </c>
      <c r="V24" s="37"/>
      <c r="W24" s="150">
        <v>42576</v>
      </c>
      <c r="X24" s="37"/>
      <c r="Y24" s="150">
        <v>42585</v>
      </c>
      <c r="Z24" s="263">
        <v>139</v>
      </c>
      <c r="AA24" s="264">
        <f t="shared" si="1"/>
        <v>42724</v>
      </c>
      <c r="AB24" s="37"/>
    </row>
    <row r="25" spans="1:28" s="6" customFormat="1" ht="27.75" customHeight="1">
      <c r="A25" s="29"/>
      <c r="B25" s="18"/>
      <c r="C25" s="30"/>
      <c r="D25" s="23"/>
      <c r="E25" s="32"/>
      <c r="F25" s="33"/>
      <c r="G25" s="34"/>
      <c r="H25" s="35"/>
      <c r="I25" s="150"/>
      <c r="J25" s="37"/>
      <c r="K25" s="150"/>
      <c r="L25" s="37"/>
      <c r="M25" s="150"/>
      <c r="N25" s="37"/>
      <c r="O25" s="150"/>
      <c r="P25" s="37"/>
      <c r="Q25" s="150"/>
      <c r="R25" s="37"/>
      <c r="S25" s="150"/>
      <c r="T25" s="37"/>
      <c r="U25" s="150"/>
      <c r="V25" s="37"/>
      <c r="W25" s="150"/>
      <c r="X25" s="37"/>
      <c r="Y25" s="150"/>
      <c r="Z25" s="37"/>
      <c r="AA25" s="150"/>
      <c r="AB25" s="37"/>
    </row>
    <row r="26" spans="1:28" s="6" customFormat="1" ht="27.75" customHeight="1">
      <c r="A26" s="29"/>
      <c r="B26" s="18"/>
      <c r="C26" s="30"/>
      <c r="D26" s="23"/>
      <c r="E26" s="32"/>
      <c r="F26" s="33" t="s">
        <v>231</v>
      </c>
      <c r="G26" s="34"/>
      <c r="H26" s="35"/>
      <c r="I26" s="150"/>
      <c r="J26" s="37"/>
      <c r="K26" s="150"/>
      <c r="L26" s="37"/>
      <c r="M26" s="150">
        <v>42517</v>
      </c>
      <c r="N26" s="37">
        <v>21</v>
      </c>
      <c r="O26" s="150">
        <f t="shared" si="0"/>
        <v>42538</v>
      </c>
      <c r="P26" s="37"/>
      <c r="Q26" s="150">
        <v>42565</v>
      </c>
      <c r="R26" s="37"/>
      <c r="S26" s="150" t="s">
        <v>45</v>
      </c>
      <c r="T26" s="37"/>
      <c r="U26" s="150">
        <v>42565</v>
      </c>
      <c r="V26" s="37"/>
      <c r="W26" s="150">
        <v>42576</v>
      </c>
      <c r="X26" s="37"/>
      <c r="Y26" s="150">
        <v>42590</v>
      </c>
      <c r="Z26" s="263">
        <v>145</v>
      </c>
      <c r="AA26" s="264">
        <f t="shared" si="1"/>
        <v>42735</v>
      </c>
      <c r="AB26" s="37"/>
    </row>
    <row r="27" spans="1:28" s="6" customFormat="1" ht="27.75" customHeight="1">
      <c r="A27" s="29"/>
      <c r="B27" s="18"/>
      <c r="C27" s="30"/>
      <c r="D27" s="23"/>
      <c r="E27" s="32"/>
      <c r="F27" s="33"/>
      <c r="G27" s="34"/>
      <c r="H27" s="35"/>
      <c r="I27" s="150"/>
      <c r="J27" s="37"/>
      <c r="K27" s="150"/>
      <c r="L27" s="37"/>
      <c r="M27" s="150"/>
      <c r="N27" s="37"/>
      <c r="O27" s="150"/>
      <c r="P27" s="37"/>
      <c r="Q27" s="150"/>
      <c r="R27" s="37"/>
      <c r="S27" s="150"/>
      <c r="T27" s="37"/>
      <c r="U27" s="150"/>
      <c r="V27" s="37"/>
      <c r="W27" s="150"/>
      <c r="X27" s="37"/>
      <c r="Y27" s="150"/>
      <c r="Z27" s="37"/>
      <c r="AA27" s="150"/>
      <c r="AB27" s="37"/>
    </row>
    <row r="28" spans="1:28" ht="45.75" customHeight="1">
      <c r="A28" s="85"/>
      <c r="B28" s="19"/>
      <c r="C28" s="217"/>
      <c r="D28" s="218" t="s">
        <v>221</v>
      </c>
      <c r="E28" s="219"/>
      <c r="F28" s="90"/>
      <c r="G28" s="23"/>
      <c r="H28" s="24"/>
      <c r="I28" s="149"/>
      <c r="J28" s="141"/>
      <c r="K28" s="149"/>
      <c r="L28" s="141"/>
      <c r="M28" s="149"/>
      <c r="N28" s="141"/>
      <c r="O28" s="149"/>
      <c r="P28" s="141"/>
      <c r="Q28" s="149"/>
      <c r="R28" s="141"/>
      <c r="S28" s="149"/>
      <c r="T28" s="141"/>
      <c r="U28" s="149"/>
      <c r="V28" s="141"/>
      <c r="W28" s="149"/>
      <c r="X28" s="141"/>
      <c r="Y28" s="149"/>
      <c r="Z28" s="141"/>
      <c r="AA28" s="149"/>
      <c r="AB28" s="141"/>
    </row>
    <row r="29" spans="1:28" s="6" customFormat="1" ht="15.75" customHeight="1">
      <c r="A29" s="29"/>
      <c r="B29" s="18"/>
      <c r="C29" s="30"/>
      <c r="D29" s="51"/>
      <c r="E29" s="32"/>
      <c r="F29" s="33"/>
      <c r="G29" s="34"/>
      <c r="H29" s="35"/>
      <c r="I29" s="150"/>
      <c r="J29" s="37"/>
      <c r="K29" s="150"/>
      <c r="L29" s="37"/>
      <c r="M29" s="150"/>
      <c r="N29" s="37"/>
      <c r="O29" s="150"/>
      <c r="P29" s="37"/>
      <c r="Q29" s="150"/>
      <c r="R29" s="37"/>
      <c r="S29" s="150"/>
      <c r="T29" s="37"/>
      <c r="U29" s="150"/>
      <c r="V29" s="37"/>
      <c r="W29" s="150"/>
      <c r="X29" s="37"/>
      <c r="Y29" s="150"/>
      <c r="Z29" s="37"/>
      <c r="AA29" s="150"/>
      <c r="AB29" s="37"/>
    </row>
    <row r="30" spans="1:28" s="6" customFormat="1" ht="37.5" customHeight="1">
      <c r="A30" s="29"/>
      <c r="B30" s="18"/>
      <c r="C30" s="44" t="s">
        <v>211</v>
      </c>
      <c r="D30" s="31"/>
      <c r="E30" s="32"/>
      <c r="F30" s="33"/>
      <c r="G30" s="34"/>
      <c r="H30" s="35"/>
      <c r="I30" s="150"/>
      <c r="J30" s="37"/>
      <c r="K30" s="150"/>
      <c r="L30" s="37"/>
      <c r="M30" s="150"/>
      <c r="N30" s="37"/>
      <c r="O30" s="150"/>
      <c r="P30" s="37"/>
      <c r="Q30" s="150"/>
      <c r="R30" s="37"/>
      <c r="S30" s="150"/>
      <c r="T30" s="37"/>
      <c r="U30" s="150"/>
      <c r="V30" s="37"/>
      <c r="W30" s="150"/>
      <c r="X30" s="37"/>
      <c r="Y30" s="150"/>
      <c r="Z30" s="37"/>
      <c r="AA30" s="150"/>
      <c r="AB30" s="37"/>
    </row>
    <row r="31" spans="1:28" s="6" customFormat="1" ht="80.25" customHeight="1">
      <c r="A31" s="72" t="s">
        <v>156</v>
      </c>
      <c r="B31" s="19" t="s">
        <v>7</v>
      </c>
      <c r="C31" s="296" t="s">
        <v>249</v>
      </c>
      <c r="D31" s="297" t="s">
        <v>254</v>
      </c>
      <c r="E31" s="39" t="s">
        <v>35</v>
      </c>
      <c r="F31" s="33"/>
      <c r="G31" s="23" t="s">
        <v>50</v>
      </c>
      <c r="H31" s="24" t="s">
        <v>44</v>
      </c>
      <c r="I31" s="149">
        <v>42858</v>
      </c>
      <c r="J31" s="160">
        <v>0</v>
      </c>
      <c r="K31" s="149">
        <f>I31+J31</f>
        <v>42858</v>
      </c>
      <c r="L31" s="160">
        <v>0</v>
      </c>
      <c r="M31" s="149">
        <f>K31+L31</f>
        <v>42858</v>
      </c>
      <c r="N31" s="160">
        <v>21</v>
      </c>
      <c r="O31" s="149">
        <f>M31+N31</f>
        <v>42879</v>
      </c>
      <c r="P31" s="160">
        <v>5</v>
      </c>
      <c r="Q31" s="149">
        <f>O31+P31</f>
        <v>42884</v>
      </c>
      <c r="R31" s="160">
        <v>14</v>
      </c>
      <c r="S31" s="149">
        <f>Q31+R31</f>
        <v>42898</v>
      </c>
      <c r="T31" s="160">
        <v>2</v>
      </c>
      <c r="U31" s="149">
        <f>S31+T31</f>
        <v>42900</v>
      </c>
      <c r="V31" s="160">
        <v>30</v>
      </c>
      <c r="W31" s="149">
        <f>U31+V31</f>
        <v>42930</v>
      </c>
      <c r="X31" s="160">
        <v>0</v>
      </c>
      <c r="Y31" s="149">
        <f>W31+X31</f>
        <v>42930</v>
      </c>
      <c r="Z31" s="160">
        <v>120</v>
      </c>
      <c r="AA31" s="149">
        <f>Y31+Z31</f>
        <v>43050</v>
      </c>
      <c r="AB31" s="37">
        <v>1</v>
      </c>
    </row>
    <row r="32" spans="1:28" s="6" customFormat="1" ht="25.5" customHeight="1">
      <c r="A32" s="131"/>
      <c r="B32" s="18" t="s">
        <v>0</v>
      </c>
      <c r="C32" s="298"/>
      <c r="D32" s="299"/>
      <c r="E32" s="135"/>
      <c r="F32" s="136"/>
      <c r="G32" s="133"/>
      <c r="H32" s="134"/>
      <c r="I32" s="167"/>
      <c r="J32" s="37"/>
      <c r="K32" s="149"/>
      <c r="L32" s="37"/>
      <c r="M32" s="149"/>
      <c r="N32" s="37"/>
      <c r="O32" s="149"/>
      <c r="P32" s="37"/>
      <c r="Q32" s="149"/>
      <c r="R32" s="37"/>
      <c r="S32" s="149"/>
      <c r="T32" s="37"/>
      <c r="U32" s="149"/>
      <c r="V32" s="37"/>
      <c r="W32" s="149"/>
      <c r="X32" s="37"/>
      <c r="Y32" s="149"/>
      <c r="Z32" s="37"/>
      <c r="AA32" s="149"/>
      <c r="AB32" s="37"/>
    </row>
    <row r="33" spans="1:28" s="6" customFormat="1" ht="60">
      <c r="A33" s="72" t="s">
        <v>214</v>
      </c>
      <c r="B33" s="19" t="s">
        <v>7</v>
      </c>
      <c r="C33" s="300" t="s">
        <v>250</v>
      </c>
      <c r="D33" s="297" t="s">
        <v>255</v>
      </c>
      <c r="E33" s="39" t="s">
        <v>35</v>
      </c>
      <c r="F33" s="42"/>
      <c r="G33" s="23" t="s">
        <v>50</v>
      </c>
      <c r="H33" s="24" t="s">
        <v>44</v>
      </c>
      <c r="I33" s="149">
        <v>42858</v>
      </c>
      <c r="J33" s="160">
        <v>0</v>
      </c>
      <c r="K33" s="149">
        <f>I33+J33</f>
        <v>42858</v>
      </c>
      <c r="L33" s="160">
        <v>0</v>
      </c>
      <c r="M33" s="149">
        <f>K33+L33</f>
        <v>42858</v>
      </c>
      <c r="N33" s="160">
        <v>21</v>
      </c>
      <c r="O33" s="149">
        <f>M33+N33</f>
        <v>42879</v>
      </c>
      <c r="P33" s="160">
        <v>5</v>
      </c>
      <c r="Q33" s="149">
        <f>O33+P33</f>
        <v>42884</v>
      </c>
      <c r="R33" s="160">
        <v>14</v>
      </c>
      <c r="S33" s="149">
        <f>Q33+R33</f>
        <v>42898</v>
      </c>
      <c r="T33" s="160">
        <v>2</v>
      </c>
      <c r="U33" s="149">
        <f>S33+T33</f>
        <v>42900</v>
      </c>
      <c r="V33" s="160">
        <v>30</v>
      </c>
      <c r="W33" s="149">
        <f>U33+V33</f>
        <v>42930</v>
      </c>
      <c r="X33" s="160">
        <v>0</v>
      </c>
      <c r="Y33" s="149">
        <f>W33+X33</f>
        <v>42930</v>
      </c>
      <c r="Z33" s="160">
        <v>120</v>
      </c>
      <c r="AA33" s="149">
        <f>Y33+Z33</f>
        <v>43050</v>
      </c>
      <c r="AB33" s="37">
        <v>1</v>
      </c>
    </row>
    <row r="34" spans="1:28" s="6" customFormat="1" ht="15.75" customHeight="1">
      <c r="A34" s="29"/>
      <c r="B34" s="18" t="s">
        <v>0</v>
      </c>
      <c r="C34" s="301"/>
      <c r="D34" s="299"/>
      <c r="E34" s="39"/>
      <c r="F34" s="42"/>
      <c r="G34" s="23"/>
      <c r="H34" s="24"/>
      <c r="I34" s="150"/>
      <c r="J34" s="37"/>
      <c r="K34" s="150"/>
      <c r="L34" s="37"/>
      <c r="M34" s="149"/>
      <c r="N34" s="37"/>
      <c r="O34" s="149"/>
      <c r="P34" s="37"/>
      <c r="Q34" s="149"/>
      <c r="R34" s="37"/>
      <c r="S34" s="149"/>
      <c r="T34" s="37"/>
      <c r="U34" s="149"/>
      <c r="V34" s="37"/>
      <c r="W34" s="149"/>
      <c r="X34" s="37"/>
      <c r="Y34" s="149"/>
      <c r="Z34" s="37"/>
      <c r="AA34" s="149"/>
      <c r="AB34" s="37"/>
    </row>
    <row r="35" spans="1:28" s="6" customFormat="1" ht="83.25" customHeight="1">
      <c r="A35" s="72" t="s">
        <v>157</v>
      </c>
      <c r="B35" s="19" t="s">
        <v>7</v>
      </c>
      <c r="C35" s="302" t="s">
        <v>251</v>
      </c>
      <c r="D35" s="305" t="s">
        <v>256</v>
      </c>
      <c r="E35" s="39" t="s">
        <v>35</v>
      </c>
      <c r="F35" s="42"/>
      <c r="G35" s="23" t="s">
        <v>50</v>
      </c>
      <c r="H35" s="24" t="s">
        <v>44</v>
      </c>
      <c r="I35" s="149">
        <v>42858</v>
      </c>
      <c r="J35" s="160">
        <v>0</v>
      </c>
      <c r="K35" s="149">
        <f>I35+J35</f>
        <v>42858</v>
      </c>
      <c r="L35" s="160">
        <v>0</v>
      </c>
      <c r="M35" s="149">
        <f>K35+L35</f>
        <v>42858</v>
      </c>
      <c r="N35" s="160">
        <v>21</v>
      </c>
      <c r="O35" s="149">
        <f>M35+N35</f>
        <v>42879</v>
      </c>
      <c r="P35" s="160">
        <v>5</v>
      </c>
      <c r="Q35" s="149">
        <f>O35+P35</f>
        <v>42884</v>
      </c>
      <c r="R35" s="160">
        <v>14</v>
      </c>
      <c r="S35" s="149">
        <f>Q35+R35</f>
        <v>42898</v>
      </c>
      <c r="T35" s="160">
        <v>2</v>
      </c>
      <c r="U35" s="149">
        <f>S35+T35</f>
        <v>42900</v>
      </c>
      <c r="V35" s="160">
        <v>30</v>
      </c>
      <c r="W35" s="149">
        <f>U35+V35</f>
        <v>42930</v>
      </c>
      <c r="X35" s="160">
        <v>0</v>
      </c>
      <c r="Y35" s="149">
        <f>W35+X35</f>
        <v>42930</v>
      </c>
      <c r="Z35" s="160">
        <v>120</v>
      </c>
      <c r="AA35" s="149">
        <f>Y35+Z35</f>
        <v>43050</v>
      </c>
      <c r="AB35" s="37">
        <v>1</v>
      </c>
    </row>
    <row r="36" spans="1:28" s="6" customFormat="1" ht="25.5" customHeight="1">
      <c r="A36" s="29"/>
      <c r="B36" s="18" t="s">
        <v>0</v>
      </c>
      <c r="C36" s="303"/>
      <c r="D36" s="305"/>
      <c r="E36" s="39"/>
      <c r="F36" s="42"/>
      <c r="G36" s="34"/>
      <c r="H36" s="35"/>
      <c r="I36" s="150"/>
      <c r="J36" s="37"/>
      <c r="K36" s="150"/>
      <c r="L36" s="37"/>
      <c r="M36" s="150"/>
      <c r="N36" s="37"/>
      <c r="O36" s="150"/>
      <c r="P36" s="37"/>
      <c r="Q36" s="150"/>
      <c r="R36" s="37"/>
      <c r="S36" s="150"/>
      <c r="T36" s="37"/>
      <c r="U36" s="150"/>
      <c r="V36" s="37"/>
      <c r="W36" s="150"/>
      <c r="X36" s="37"/>
      <c r="Y36" s="149"/>
      <c r="Z36" s="37"/>
      <c r="AA36" s="150"/>
      <c r="AB36" s="37"/>
    </row>
    <row r="37" spans="1:28" s="6" customFormat="1" ht="61.5" customHeight="1">
      <c r="A37" s="72" t="s">
        <v>158</v>
      </c>
      <c r="B37" s="19" t="s">
        <v>7</v>
      </c>
      <c r="C37" s="302" t="s">
        <v>252</v>
      </c>
      <c r="D37" s="305" t="s">
        <v>257</v>
      </c>
      <c r="E37" s="39" t="s">
        <v>35</v>
      </c>
      <c r="F37" s="42"/>
      <c r="G37" s="23" t="s">
        <v>50</v>
      </c>
      <c r="H37" s="24" t="s">
        <v>44</v>
      </c>
      <c r="I37" s="149">
        <v>42858</v>
      </c>
      <c r="J37" s="160">
        <v>0</v>
      </c>
      <c r="K37" s="149">
        <f>I37+J37</f>
        <v>42858</v>
      </c>
      <c r="L37" s="160">
        <v>0</v>
      </c>
      <c r="M37" s="149">
        <f>K37+L37</f>
        <v>42858</v>
      </c>
      <c r="N37" s="160">
        <v>21</v>
      </c>
      <c r="O37" s="149">
        <f>M37+N37</f>
        <v>42879</v>
      </c>
      <c r="P37" s="160">
        <v>5</v>
      </c>
      <c r="Q37" s="149">
        <f>O37+P37</f>
        <v>42884</v>
      </c>
      <c r="R37" s="160">
        <v>14</v>
      </c>
      <c r="S37" s="149">
        <f>Q37+R37</f>
        <v>42898</v>
      </c>
      <c r="T37" s="160">
        <v>2</v>
      </c>
      <c r="U37" s="149">
        <f>S37+T37</f>
        <v>42900</v>
      </c>
      <c r="V37" s="160">
        <v>30</v>
      </c>
      <c r="W37" s="149">
        <f>U37+V37</f>
        <v>42930</v>
      </c>
      <c r="X37" s="160">
        <v>0</v>
      </c>
      <c r="Y37" s="149">
        <f>W37+X37</f>
        <v>42930</v>
      </c>
      <c r="Z37" s="160">
        <v>120</v>
      </c>
      <c r="AA37" s="149">
        <f>Y37+Z37</f>
        <v>43050</v>
      </c>
      <c r="AB37" s="37">
        <v>1</v>
      </c>
    </row>
    <row r="38" spans="1:28" s="6" customFormat="1" ht="15.75" customHeight="1">
      <c r="A38" s="29"/>
      <c r="B38" s="18" t="s">
        <v>0</v>
      </c>
      <c r="C38" s="301"/>
      <c r="D38" s="304"/>
      <c r="E38" s="39"/>
      <c r="F38" s="42"/>
      <c r="G38" s="23"/>
      <c r="H38" s="24"/>
      <c r="I38" s="150"/>
      <c r="J38" s="37"/>
      <c r="K38" s="150"/>
      <c r="L38" s="37"/>
      <c r="M38" s="149"/>
      <c r="N38" s="37"/>
      <c r="O38" s="149"/>
      <c r="P38" s="37"/>
      <c r="Q38" s="149"/>
      <c r="R38" s="37"/>
      <c r="S38" s="149"/>
      <c r="T38" s="37"/>
      <c r="U38" s="149"/>
      <c r="V38" s="37"/>
      <c r="W38" s="149"/>
      <c r="X38" s="37"/>
      <c r="Y38" s="149"/>
      <c r="Z38" s="37"/>
      <c r="AA38" s="149"/>
      <c r="AB38" s="37"/>
    </row>
    <row r="39" spans="1:28" s="6" customFormat="1" ht="60" customHeight="1">
      <c r="A39" s="295" t="s">
        <v>248</v>
      </c>
      <c r="B39" s="19" t="s">
        <v>7</v>
      </c>
      <c r="C39" s="296" t="s">
        <v>253</v>
      </c>
      <c r="D39" s="297" t="s">
        <v>260</v>
      </c>
      <c r="E39" s="39" t="s">
        <v>35</v>
      </c>
      <c r="F39" s="33"/>
      <c r="G39" s="23" t="s">
        <v>50</v>
      </c>
      <c r="H39" s="307" t="s">
        <v>33</v>
      </c>
      <c r="I39" s="149">
        <v>42858</v>
      </c>
      <c r="J39" s="160">
        <v>0</v>
      </c>
      <c r="K39" s="149">
        <f>I39+J39</f>
        <v>42858</v>
      </c>
      <c r="L39" s="160">
        <v>0</v>
      </c>
      <c r="M39" s="149">
        <f>K39+L39</f>
        <v>42858</v>
      </c>
      <c r="N39" s="160">
        <v>21</v>
      </c>
      <c r="O39" s="149">
        <f>M39+N39</f>
        <v>42879</v>
      </c>
      <c r="P39" s="160">
        <v>5</v>
      </c>
      <c r="Q39" s="149">
        <f>O39+P39</f>
        <v>42884</v>
      </c>
      <c r="R39" s="160">
        <v>14</v>
      </c>
      <c r="S39" s="149">
        <f>Q39+R39</f>
        <v>42898</v>
      </c>
      <c r="T39" s="160">
        <v>2</v>
      </c>
      <c r="U39" s="149">
        <f>S39+T39</f>
        <v>42900</v>
      </c>
      <c r="V39" s="160">
        <v>30</v>
      </c>
      <c r="W39" s="149">
        <f>U39+V39</f>
        <v>42930</v>
      </c>
      <c r="X39" s="160">
        <v>0</v>
      </c>
      <c r="Y39" s="149">
        <f>W39+X39</f>
        <v>42930</v>
      </c>
      <c r="Z39" s="160">
        <v>120</v>
      </c>
      <c r="AA39" s="149">
        <f>Y39+Z39</f>
        <v>43050</v>
      </c>
      <c r="AB39" s="37">
        <v>1</v>
      </c>
    </row>
    <row r="40" spans="1:28" s="6" customFormat="1" ht="25.5" customHeight="1">
      <c r="A40" s="131"/>
      <c r="B40" s="18" t="s">
        <v>0</v>
      </c>
      <c r="C40" s="73"/>
      <c r="D40" s="133"/>
      <c r="E40" s="135"/>
      <c r="F40" s="136"/>
      <c r="G40" s="133"/>
      <c r="H40" s="134"/>
      <c r="I40" s="167"/>
      <c r="J40" s="37"/>
      <c r="K40" s="149"/>
      <c r="L40" s="37"/>
      <c r="M40" s="149"/>
      <c r="N40" s="37"/>
      <c r="O40" s="149"/>
      <c r="P40" s="37"/>
      <c r="Q40" s="149"/>
      <c r="R40" s="37"/>
      <c r="S40" s="149"/>
      <c r="T40" s="37"/>
      <c r="U40" s="149"/>
      <c r="V40" s="37"/>
      <c r="W40" s="149"/>
      <c r="X40" s="37"/>
      <c r="Y40" s="149"/>
      <c r="Z40" s="37"/>
      <c r="AA40" s="149"/>
      <c r="AB40" s="37"/>
    </row>
    <row r="41" spans="1:28" s="6" customFormat="1" ht="30" customHeight="1">
      <c r="A41" s="63"/>
      <c r="B41" s="64"/>
      <c r="C41" s="65"/>
      <c r="D41" s="66"/>
      <c r="E41" s="39"/>
      <c r="F41" s="33"/>
      <c r="G41" s="23"/>
      <c r="H41" s="24"/>
      <c r="I41" s="149"/>
      <c r="J41" s="37"/>
      <c r="K41" s="149"/>
      <c r="L41" s="37"/>
      <c r="M41" s="149"/>
      <c r="N41" s="37"/>
      <c r="O41" s="149"/>
      <c r="P41" s="37"/>
      <c r="Q41" s="149"/>
      <c r="R41" s="37"/>
      <c r="S41" s="149"/>
      <c r="T41" s="37"/>
      <c r="U41" s="149"/>
      <c r="V41" s="37"/>
      <c r="W41" s="149"/>
      <c r="X41" s="37"/>
      <c r="Y41" s="149"/>
      <c r="Z41" s="37"/>
      <c r="AA41" s="149"/>
      <c r="AB41" s="37"/>
    </row>
    <row r="42" spans="1:28" s="6" customFormat="1" ht="42" customHeight="1">
      <c r="A42" s="365" t="s">
        <v>88</v>
      </c>
      <c r="B42" s="366"/>
      <c r="C42" s="366"/>
      <c r="D42" s="367"/>
      <c r="E42" s="75"/>
      <c r="F42" s="76"/>
      <c r="G42" s="23"/>
      <c r="H42" s="24"/>
      <c r="I42" s="149"/>
      <c r="J42" s="37"/>
      <c r="K42" s="149"/>
      <c r="L42" s="37"/>
      <c r="M42" s="149"/>
      <c r="N42" s="37"/>
      <c r="O42" s="149"/>
      <c r="P42" s="37"/>
      <c r="Q42" s="149"/>
      <c r="R42" s="37"/>
      <c r="S42" s="149"/>
      <c r="T42" s="37"/>
      <c r="U42" s="149"/>
      <c r="V42" s="37"/>
      <c r="W42" s="149"/>
      <c r="X42" s="37"/>
      <c r="Y42" s="149"/>
      <c r="Z42" s="37"/>
      <c r="AA42" s="149"/>
      <c r="AB42" s="37"/>
    </row>
    <row r="43" spans="1:28" s="6" customFormat="1" ht="23.25" customHeight="1">
      <c r="A43" s="106"/>
      <c r="B43" s="107"/>
      <c r="C43" s="107"/>
      <c r="D43" s="108" t="s">
        <v>98</v>
      </c>
      <c r="E43" s="109"/>
      <c r="F43" s="90"/>
      <c r="G43" s="23"/>
      <c r="H43" s="24"/>
      <c r="I43" s="149"/>
      <c r="J43" s="37"/>
      <c r="K43" s="149"/>
      <c r="L43" s="37"/>
      <c r="M43" s="149"/>
      <c r="N43" s="37"/>
      <c r="O43" s="149"/>
      <c r="P43" s="37"/>
      <c r="Q43" s="149"/>
      <c r="R43" s="37"/>
      <c r="S43" s="149"/>
      <c r="T43" s="37"/>
      <c r="U43" s="149"/>
      <c r="V43" s="37"/>
      <c r="W43" s="149"/>
      <c r="X43" s="37"/>
      <c r="Y43" s="149"/>
      <c r="Z43" s="37"/>
      <c r="AA43" s="149"/>
      <c r="AB43" s="37"/>
    </row>
    <row r="44" spans="1:28" s="6" customFormat="1" ht="23.25" customHeight="1">
      <c r="A44" s="106"/>
      <c r="B44" s="107"/>
      <c r="C44" s="107"/>
      <c r="D44" s="108" t="s">
        <v>91</v>
      </c>
      <c r="E44" s="109"/>
      <c r="F44" s="90"/>
      <c r="G44" s="23"/>
      <c r="H44" s="24"/>
      <c r="I44" s="149"/>
      <c r="J44" s="37"/>
      <c r="K44" s="149"/>
      <c r="L44" s="37"/>
      <c r="M44" s="149"/>
      <c r="N44" s="37"/>
      <c r="O44" s="149"/>
      <c r="P44" s="37"/>
      <c r="Q44" s="149"/>
      <c r="R44" s="37"/>
      <c r="S44" s="149"/>
      <c r="T44" s="37"/>
      <c r="U44" s="149"/>
      <c r="V44" s="37"/>
      <c r="W44" s="149"/>
      <c r="X44" s="37"/>
      <c r="Y44" s="149"/>
      <c r="Z44" s="37"/>
      <c r="AA44" s="149"/>
      <c r="AB44" s="37"/>
    </row>
    <row r="45" spans="1:28" s="6" customFormat="1" ht="23.25" customHeight="1">
      <c r="A45" s="106"/>
      <c r="B45" s="107"/>
      <c r="C45" s="107"/>
      <c r="D45" s="108"/>
      <c r="E45" s="109"/>
      <c r="F45" s="90"/>
      <c r="G45" s="23"/>
      <c r="H45" s="24"/>
      <c r="I45" s="149"/>
      <c r="J45" s="37"/>
      <c r="K45" s="149"/>
      <c r="L45" s="37"/>
      <c r="M45" s="149"/>
      <c r="N45" s="37"/>
      <c r="O45" s="149"/>
      <c r="P45" s="37"/>
      <c r="Q45" s="149"/>
      <c r="R45" s="37"/>
      <c r="S45" s="149"/>
      <c r="T45" s="37"/>
      <c r="U45" s="149"/>
      <c r="V45" s="37"/>
      <c r="W45" s="149"/>
      <c r="X45" s="37"/>
      <c r="Y45" s="149"/>
      <c r="Z45" s="37"/>
      <c r="AA45" s="149"/>
      <c r="AB45" s="37"/>
    </row>
    <row r="46" spans="1:28" s="7" customFormat="1" ht="24.75" customHeight="1">
      <c r="A46" s="20"/>
      <c r="B46" s="20"/>
      <c r="C46" s="21" t="s">
        <v>140</v>
      </c>
      <c r="D46" s="20"/>
      <c r="E46" s="20"/>
      <c r="F46" s="22"/>
      <c r="G46" s="23"/>
      <c r="H46" s="24"/>
      <c r="I46" s="149"/>
      <c r="J46" s="26"/>
      <c r="K46" s="153"/>
      <c r="L46" s="26"/>
      <c r="M46" s="154"/>
      <c r="N46" s="26"/>
      <c r="O46" s="153"/>
      <c r="P46" s="26"/>
      <c r="Q46" s="153"/>
      <c r="R46" s="26"/>
      <c r="S46" s="153"/>
      <c r="T46" s="26"/>
      <c r="U46" s="153"/>
      <c r="V46" s="26"/>
      <c r="W46" s="153"/>
      <c r="X46" s="26"/>
      <c r="Y46" s="153"/>
      <c r="Z46" s="26"/>
      <c r="AA46" s="148"/>
      <c r="AB46" s="26"/>
    </row>
    <row r="47" spans="1:28" s="7" customFormat="1" ht="114" customHeight="1">
      <c r="A47" s="72" t="s">
        <v>152</v>
      </c>
      <c r="B47" s="72"/>
      <c r="C47" s="49" t="s">
        <v>205</v>
      </c>
      <c r="D47" s="72"/>
      <c r="E47" s="20" t="s">
        <v>193</v>
      </c>
      <c r="F47" s="22"/>
      <c r="G47" s="23" t="s">
        <v>141</v>
      </c>
      <c r="H47" s="222" t="s">
        <v>44</v>
      </c>
      <c r="I47" s="149">
        <v>42405</v>
      </c>
      <c r="J47" s="37">
        <v>2</v>
      </c>
      <c r="K47" s="149">
        <f>I47+J47</f>
        <v>42407</v>
      </c>
      <c r="L47" s="37">
        <v>3</v>
      </c>
      <c r="M47" s="149">
        <f>K47+L47</f>
        <v>42410</v>
      </c>
      <c r="N47" s="37">
        <v>14</v>
      </c>
      <c r="O47" s="149">
        <f>M47+N47</f>
        <v>42424</v>
      </c>
      <c r="P47" s="37">
        <v>1</v>
      </c>
      <c r="Q47" s="149">
        <f>O47+P47</f>
        <v>42425</v>
      </c>
      <c r="R47" s="37">
        <v>3</v>
      </c>
      <c r="S47" s="149">
        <f>Q47+R47</f>
        <v>42428</v>
      </c>
      <c r="T47" s="37">
        <v>0</v>
      </c>
      <c r="U47" s="149">
        <f>S47+T47</f>
        <v>42428</v>
      </c>
      <c r="V47" s="37">
        <v>0</v>
      </c>
      <c r="W47" s="149">
        <f>U47+V47</f>
        <v>42428</v>
      </c>
      <c r="X47" s="37">
        <v>0</v>
      </c>
      <c r="Y47" s="149">
        <f>W47+X47</f>
        <v>42428</v>
      </c>
      <c r="Z47" s="37">
        <v>20</v>
      </c>
      <c r="AA47" s="149">
        <f>Y47+Z47</f>
        <v>42448</v>
      </c>
      <c r="AB47" s="37">
        <v>1</v>
      </c>
    </row>
    <row r="48" spans="1:28" s="186" customFormat="1" ht="24.75" customHeight="1">
      <c r="A48" s="146"/>
      <c r="B48" s="181" t="s">
        <v>0</v>
      </c>
      <c r="C48" s="146"/>
      <c r="D48" s="146"/>
      <c r="E48" s="182"/>
      <c r="F48" s="183"/>
      <c r="G48" s="184"/>
      <c r="H48" s="222"/>
      <c r="I48" s="177"/>
      <c r="J48" s="187"/>
      <c r="K48" s="188" t="s">
        <v>168</v>
      </c>
      <c r="L48" s="187"/>
      <c r="M48" s="188" t="s">
        <v>173</v>
      </c>
      <c r="N48" s="187"/>
      <c r="O48" s="189">
        <v>42403</v>
      </c>
      <c r="P48" s="187"/>
      <c r="Q48" s="189">
        <v>42403</v>
      </c>
      <c r="R48" s="187"/>
      <c r="S48" s="189" t="s">
        <v>194</v>
      </c>
      <c r="T48" s="187"/>
      <c r="U48" s="189">
        <v>42405</v>
      </c>
      <c r="V48" s="187"/>
      <c r="W48" s="189">
        <v>42408</v>
      </c>
      <c r="X48" s="187"/>
      <c r="Y48" s="189">
        <v>42408</v>
      </c>
      <c r="Z48" s="187">
        <f>45+60</f>
        <v>105</v>
      </c>
      <c r="AA48" s="306">
        <f>Y48+Z48</f>
        <v>42513</v>
      </c>
      <c r="AB48" s="187"/>
    </row>
    <row r="49" spans="1:28" s="186" customFormat="1" ht="24.75" customHeight="1">
      <c r="A49" s="146"/>
      <c r="B49" s="181"/>
      <c r="C49" s="146"/>
      <c r="D49" s="146"/>
      <c r="E49" s="182"/>
      <c r="F49" s="183"/>
      <c r="G49" s="184"/>
      <c r="H49" s="222"/>
      <c r="I49" s="177"/>
      <c r="J49" s="187"/>
      <c r="K49" s="188"/>
      <c r="L49" s="187"/>
      <c r="M49" s="188"/>
      <c r="N49" s="187"/>
      <c r="O49" s="189"/>
      <c r="P49" s="187"/>
      <c r="Q49" s="189"/>
      <c r="R49" s="187"/>
      <c r="S49" s="189"/>
      <c r="T49" s="187"/>
      <c r="U49" s="189"/>
      <c r="V49" s="187"/>
      <c r="W49" s="189"/>
      <c r="X49" s="187"/>
      <c r="Y49" s="189"/>
      <c r="Z49" s="187"/>
      <c r="AA49" s="306"/>
      <c r="AB49" s="187"/>
    </row>
    <row r="50" spans="1:28" s="7" customFormat="1" ht="103.5" customHeight="1">
      <c r="A50" s="72" t="s">
        <v>153</v>
      </c>
      <c r="B50" s="18"/>
      <c r="C50" s="49" t="s">
        <v>206</v>
      </c>
      <c r="D50" s="72"/>
      <c r="E50" s="20" t="s">
        <v>193</v>
      </c>
      <c r="F50" s="22"/>
      <c r="G50" s="23" t="s">
        <v>141</v>
      </c>
      <c r="H50" s="222" t="s">
        <v>44</v>
      </c>
      <c r="I50" s="149">
        <v>42405</v>
      </c>
      <c r="J50" s="37">
        <v>2</v>
      </c>
      <c r="K50" s="149">
        <f>I50+J50</f>
        <v>42407</v>
      </c>
      <c r="L50" s="37">
        <v>3</v>
      </c>
      <c r="M50" s="149">
        <f>K50+L50</f>
        <v>42410</v>
      </c>
      <c r="N50" s="37">
        <v>14</v>
      </c>
      <c r="O50" s="149">
        <f>M50+N50</f>
        <v>42424</v>
      </c>
      <c r="P50" s="37">
        <v>1</v>
      </c>
      <c r="Q50" s="149">
        <f>O50+P50</f>
        <v>42425</v>
      </c>
      <c r="R50" s="37">
        <v>3</v>
      </c>
      <c r="S50" s="149">
        <f>Q50+R50</f>
        <v>42428</v>
      </c>
      <c r="T50" s="37">
        <v>0</v>
      </c>
      <c r="U50" s="149">
        <f>S50+T50</f>
        <v>42428</v>
      </c>
      <c r="V50" s="37">
        <v>0</v>
      </c>
      <c r="W50" s="149">
        <f>U50+V50</f>
        <v>42428</v>
      </c>
      <c r="X50" s="37">
        <v>0</v>
      </c>
      <c r="Y50" s="149">
        <f>W50+X50</f>
        <v>42428</v>
      </c>
      <c r="Z50" s="37">
        <v>20</v>
      </c>
      <c r="AA50" s="149">
        <f>Y50+Z50</f>
        <v>42448</v>
      </c>
      <c r="AB50" s="37">
        <v>1</v>
      </c>
    </row>
    <row r="51" spans="1:28" s="200" customFormat="1" ht="29.25" customHeight="1">
      <c r="A51" s="191"/>
      <c r="B51" s="192" t="s">
        <v>0</v>
      </c>
      <c r="C51" s="193"/>
      <c r="D51" s="191"/>
      <c r="E51" s="194"/>
      <c r="F51" s="195"/>
      <c r="G51" s="194"/>
      <c r="H51" s="190"/>
      <c r="I51" s="199"/>
      <c r="J51" s="196"/>
      <c r="K51" s="197" t="s">
        <v>168</v>
      </c>
      <c r="L51" s="197"/>
      <c r="M51" s="197" t="s">
        <v>173</v>
      </c>
      <c r="N51" s="196"/>
      <c r="O51" s="197">
        <v>42403</v>
      </c>
      <c r="P51" s="198"/>
      <c r="Q51" s="197">
        <v>42403</v>
      </c>
      <c r="R51" s="196"/>
      <c r="S51" s="199" t="s">
        <v>194</v>
      </c>
      <c r="T51" s="196"/>
      <c r="U51" s="199">
        <v>42405</v>
      </c>
      <c r="V51" s="196"/>
      <c r="W51" s="199">
        <v>42408</v>
      </c>
      <c r="X51" s="196"/>
      <c r="Y51" s="199">
        <v>42408</v>
      </c>
      <c r="Z51" s="196">
        <f>45+60</f>
        <v>105</v>
      </c>
      <c r="AA51" s="199">
        <f>Y51+Z51</f>
        <v>42513</v>
      </c>
      <c r="AB51" s="196"/>
    </row>
    <row r="52" spans="1:28" s="200" customFormat="1" ht="29.25" customHeight="1">
      <c r="A52" s="191"/>
      <c r="B52" s="192"/>
      <c r="C52" s="193"/>
      <c r="D52" s="191"/>
      <c r="E52" s="194"/>
      <c r="F52" s="195"/>
      <c r="G52" s="194"/>
      <c r="H52" s="190"/>
      <c r="I52" s="199"/>
      <c r="J52" s="196"/>
      <c r="K52" s="197"/>
      <c r="L52" s="197"/>
      <c r="M52" s="197"/>
      <c r="N52" s="196"/>
      <c r="O52" s="197"/>
      <c r="P52" s="198"/>
      <c r="Q52" s="197"/>
      <c r="R52" s="196"/>
      <c r="S52" s="199"/>
      <c r="T52" s="196"/>
      <c r="U52" s="199"/>
      <c r="V52" s="196"/>
      <c r="W52" s="199"/>
      <c r="X52" s="196"/>
      <c r="Y52" s="199"/>
      <c r="Z52" s="196"/>
      <c r="AA52" s="199"/>
      <c r="AB52" s="196"/>
    </row>
    <row r="53" spans="1:28" s="7" customFormat="1" ht="121.5" customHeight="1">
      <c r="A53" s="72" t="s">
        <v>191</v>
      </c>
      <c r="B53" s="18"/>
      <c r="C53" s="49" t="s">
        <v>258</v>
      </c>
      <c r="D53" s="72"/>
      <c r="E53" s="20" t="s">
        <v>193</v>
      </c>
      <c r="F53" s="22"/>
      <c r="G53" s="23" t="s">
        <v>141</v>
      </c>
      <c r="H53" s="24" t="s">
        <v>44</v>
      </c>
      <c r="I53" s="149">
        <v>42750</v>
      </c>
      <c r="J53" s="37">
        <v>0</v>
      </c>
      <c r="K53" s="149">
        <f>I53+J53</f>
        <v>42750</v>
      </c>
      <c r="L53" s="37">
        <v>0</v>
      </c>
      <c r="M53" s="149">
        <f>K53+L53</f>
        <v>42750</v>
      </c>
      <c r="N53" s="37">
        <v>7</v>
      </c>
      <c r="O53" s="149">
        <f>M53+N53</f>
        <v>42757</v>
      </c>
      <c r="P53" s="37">
        <v>1</v>
      </c>
      <c r="Q53" s="149">
        <f>O53+P53</f>
        <v>42758</v>
      </c>
      <c r="R53" s="37">
        <v>3</v>
      </c>
      <c r="S53" s="149">
        <f>Q53+R53</f>
        <v>42761</v>
      </c>
      <c r="T53" s="37">
        <v>0</v>
      </c>
      <c r="U53" s="149">
        <f>S53+T53</f>
        <v>42761</v>
      </c>
      <c r="V53" s="37">
        <v>0</v>
      </c>
      <c r="W53" s="149">
        <f>U53+V53</f>
        <v>42761</v>
      </c>
      <c r="X53" s="37">
        <v>0</v>
      </c>
      <c r="Y53" s="149">
        <f>W53+X53</f>
        <v>42761</v>
      </c>
      <c r="Z53" s="37">
        <v>30</v>
      </c>
      <c r="AA53" s="149">
        <f>Y53+Z53</f>
        <v>42791</v>
      </c>
      <c r="AB53" s="37">
        <v>1</v>
      </c>
    </row>
    <row r="54" spans="1:28" s="7" customFormat="1" ht="15.75">
      <c r="A54" s="72"/>
      <c r="B54" s="18" t="s">
        <v>0</v>
      </c>
      <c r="C54" s="49"/>
      <c r="D54" s="72"/>
      <c r="E54" s="20"/>
      <c r="F54" s="22"/>
      <c r="G54" s="23"/>
      <c r="H54" s="24"/>
      <c r="I54" s="149"/>
      <c r="J54" s="37"/>
      <c r="K54" s="149"/>
      <c r="L54" s="37"/>
      <c r="M54" s="149"/>
      <c r="N54" s="37"/>
      <c r="O54" s="149"/>
      <c r="P54" s="37"/>
      <c r="Q54" s="149"/>
      <c r="R54" s="37"/>
      <c r="S54" s="149"/>
      <c r="T54" s="37"/>
      <c r="U54" s="149"/>
      <c r="V54" s="37"/>
      <c r="W54" s="149"/>
      <c r="X54" s="37"/>
      <c r="Y54" s="149"/>
      <c r="Z54" s="37"/>
      <c r="AA54" s="149"/>
      <c r="AB54" s="37"/>
    </row>
    <row r="55" spans="1:28" s="7" customFormat="1" ht="100.5" customHeight="1">
      <c r="A55" s="72" t="s">
        <v>192</v>
      </c>
      <c r="B55" s="18"/>
      <c r="C55" s="49" t="s">
        <v>259</v>
      </c>
      <c r="D55" s="72"/>
      <c r="E55" s="20" t="s">
        <v>193</v>
      </c>
      <c r="F55" s="22"/>
      <c r="G55" s="23" t="s">
        <v>141</v>
      </c>
      <c r="H55" s="24" t="s">
        <v>44</v>
      </c>
      <c r="I55" s="149">
        <v>42750</v>
      </c>
      <c r="J55" s="37">
        <v>0</v>
      </c>
      <c r="K55" s="149">
        <f>I55+J55</f>
        <v>42750</v>
      </c>
      <c r="L55" s="37">
        <v>0</v>
      </c>
      <c r="M55" s="149">
        <f>K55+L55</f>
        <v>42750</v>
      </c>
      <c r="N55" s="37">
        <v>7</v>
      </c>
      <c r="O55" s="149">
        <f>M55+N55</f>
        <v>42757</v>
      </c>
      <c r="P55" s="37">
        <v>1</v>
      </c>
      <c r="Q55" s="149">
        <f>O55+P55</f>
        <v>42758</v>
      </c>
      <c r="R55" s="37">
        <v>3</v>
      </c>
      <c r="S55" s="149">
        <f>Q55+R55</f>
        <v>42761</v>
      </c>
      <c r="T55" s="37">
        <v>0</v>
      </c>
      <c r="U55" s="149">
        <f>S55+T55</f>
        <v>42761</v>
      </c>
      <c r="V55" s="37">
        <v>0</v>
      </c>
      <c r="W55" s="149">
        <f>U55+V55</f>
        <v>42761</v>
      </c>
      <c r="X55" s="37">
        <v>0</v>
      </c>
      <c r="Y55" s="149">
        <f>W55+X55</f>
        <v>42761</v>
      </c>
      <c r="Z55" s="37">
        <v>30</v>
      </c>
      <c r="AA55" s="149">
        <f>Y55+Z55</f>
        <v>42791</v>
      </c>
      <c r="AB55" s="37">
        <v>1</v>
      </c>
    </row>
    <row r="56" spans="1:28" s="7" customFormat="1" ht="24.75" customHeight="1">
      <c r="A56" s="72"/>
      <c r="B56" s="18" t="s">
        <v>0</v>
      </c>
      <c r="C56" s="72"/>
      <c r="D56" s="72"/>
      <c r="E56" s="20"/>
      <c r="F56" s="22"/>
      <c r="G56" s="23"/>
      <c r="H56" s="24"/>
      <c r="I56" s="149"/>
      <c r="J56" s="26"/>
      <c r="K56" s="153"/>
      <c r="L56" s="26"/>
      <c r="M56" s="154"/>
      <c r="N56" s="26"/>
      <c r="O56" s="153"/>
      <c r="P56" s="26"/>
      <c r="Q56" s="153"/>
      <c r="R56" s="26"/>
      <c r="S56" s="153"/>
      <c r="T56" s="26"/>
      <c r="U56" s="153"/>
      <c r="V56" s="26"/>
      <c r="W56" s="153"/>
      <c r="X56" s="26"/>
      <c r="Y56" s="153"/>
      <c r="Z56" s="26"/>
      <c r="AA56" s="148"/>
      <c r="AB56" s="26"/>
    </row>
    <row r="57" spans="1:28" s="7" customFormat="1" ht="67.5" customHeight="1">
      <c r="A57" s="72" t="s">
        <v>208</v>
      </c>
      <c r="B57" s="72"/>
      <c r="C57" s="49" t="s">
        <v>207</v>
      </c>
      <c r="D57" s="72"/>
      <c r="E57" s="20" t="s">
        <v>193</v>
      </c>
      <c r="F57" s="22"/>
      <c r="G57" s="23" t="s">
        <v>141</v>
      </c>
      <c r="H57" s="222" t="s">
        <v>44</v>
      </c>
      <c r="I57" s="149">
        <v>42410</v>
      </c>
      <c r="J57" s="37">
        <v>8</v>
      </c>
      <c r="K57" s="149">
        <f>I57+J57</f>
        <v>42418</v>
      </c>
      <c r="L57" s="37">
        <v>3</v>
      </c>
      <c r="M57" s="149">
        <v>42422</v>
      </c>
      <c r="N57" s="37">
        <v>14</v>
      </c>
      <c r="O57" s="149">
        <v>42422</v>
      </c>
      <c r="P57" s="37">
        <v>1</v>
      </c>
      <c r="Q57" s="149">
        <v>42422</v>
      </c>
      <c r="R57" s="37">
        <v>3</v>
      </c>
      <c r="S57" s="149" t="s">
        <v>194</v>
      </c>
      <c r="T57" s="37">
        <v>0</v>
      </c>
      <c r="U57" s="149">
        <v>42436</v>
      </c>
      <c r="V57" s="37">
        <v>0</v>
      </c>
      <c r="W57" s="149">
        <v>42437</v>
      </c>
      <c r="X57" s="37">
        <v>0</v>
      </c>
      <c r="Y57" s="149">
        <f>W57+X57</f>
        <v>42437</v>
      </c>
      <c r="Z57" s="37">
        <v>30</v>
      </c>
      <c r="AA57" s="149">
        <f>Y57+Z57</f>
        <v>42467</v>
      </c>
      <c r="AB57" s="37">
        <v>1</v>
      </c>
    </row>
    <row r="58" spans="1:28" s="186" customFormat="1" ht="24.75" customHeight="1">
      <c r="A58" s="146"/>
      <c r="B58" s="181" t="s">
        <v>0</v>
      </c>
      <c r="C58" s="146"/>
      <c r="D58" s="146"/>
      <c r="E58" s="182"/>
      <c r="F58" s="183"/>
      <c r="G58" s="184"/>
      <c r="H58" s="185"/>
      <c r="I58" s="177">
        <v>42410</v>
      </c>
      <c r="J58" s="160">
        <v>8</v>
      </c>
      <c r="K58" s="177">
        <f>I58+J58</f>
        <v>42418</v>
      </c>
      <c r="L58" s="160">
        <v>3</v>
      </c>
      <c r="M58" s="177">
        <v>42422</v>
      </c>
      <c r="N58" s="160">
        <v>14</v>
      </c>
      <c r="O58" s="177">
        <v>42422</v>
      </c>
      <c r="P58" s="160">
        <v>1</v>
      </c>
      <c r="Q58" s="177">
        <v>42422</v>
      </c>
      <c r="R58" s="160">
        <v>3</v>
      </c>
      <c r="S58" s="177" t="s">
        <v>194</v>
      </c>
      <c r="T58" s="160">
        <v>0</v>
      </c>
      <c r="U58" s="177">
        <v>42436</v>
      </c>
      <c r="V58" s="160">
        <v>0</v>
      </c>
      <c r="W58" s="177">
        <v>42437</v>
      </c>
      <c r="X58" s="160">
        <v>0</v>
      </c>
      <c r="Y58" s="177">
        <f>W58+X58</f>
        <v>42437</v>
      </c>
      <c r="Z58" s="160">
        <v>30</v>
      </c>
      <c r="AA58" s="177">
        <f>Y58+Z58</f>
        <v>42467</v>
      </c>
      <c r="AB58" s="160">
        <v>1</v>
      </c>
    </row>
    <row r="59" spans="1:28" s="186" customFormat="1" ht="24.75" customHeight="1">
      <c r="A59" s="146"/>
      <c r="B59" s="181"/>
      <c r="C59" s="246"/>
      <c r="D59" s="247"/>
      <c r="E59" s="182"/>
      <c r="F59" s="183"/>
      <c r="G59" s="184"/>
      <c r="H59" s="185"/>
      <c r="I59" s="177"/>
      <c r="J59" s="160"/>
      <c r="K59" s="177"/>
      <c r="L59" s="160"/>
      <c r="M59" s="177"/>
      <c r="N59" s="160"/>
      <c r="O59" s="177"/>
      <c r="P59" s="160"/>
      <c r="Q59" s="177"/>
      <c r="R59" s="160"/>
      <c r="S59" s="177"/>
      <c r="T59" s="160"/>
      <c r="U59" s="177"/>
      <c r="V59" s="160"/>
      <c r="W59" s="177"/>
      <c r="X59" s="160"/>
      <c r="Y59" s="177"/>
      <c r="Z59" s="160"/>
      <c r="AA59" s="177"/>
      <c r="AB59" s="160"/>
    </row>
    <row r="60" spans="1:28" s="6" customFormat="1" ht="37.5" customHeight="1">
      <c r="A60" s="174"/>
      <c r="B60" s="175"/>
      <c r="C60" s="372" t="s">
        <v>150</v>
      </c>
      <c r="D60" s="373"/>
      <c r="E60" s="67"/>
      <c r="F60" s="176"/>
      <c r="G60" s="23"/>
      <c r="H60" s="24"/>
      <c r="I60" s="149"/>
      <c r="J60" s="37"/>
      <c r="K60" s="149"/>
      <c r="L60" s="37"/>
      <c r="M60" s="149"/>
      <c r="N60" s="37"/>
      <c r="O60" s="149"/>
      <c r="P60" s="37"/>
      <c r="Q60" s="149"/>
      <c r="R60" s="37"/>
      <c r="S60" s="149"/>
      <c r="T60" s="37"/>
      <c r="U60" s="149"/>
      <c r="V60" s="37"/>
      <c r="W60" s="149"/>
      <c r="X60" s="37"/>
      <c r="Y60" s="149"/>
      <c r="Z60" s="37"/>
      <c r="AA60" s="149"/>
      <c r="AB60" s="37">
        <v>1</v>
      </c>
    </row>
    <row r="61" spans="1:28" s="7" customFormat="1" ht="24.75" customHeight="1">
      <c r="A61" s="72"/>
      <c r="B61" s="18"/>
      <c r="C61" s="72"/>
      <c r="D61" s="108" t="s">
        <v>98</v>
      </c>
      <c r="E61" s="109"/>
      <c r="F61" s="90"/>
      <c r="G61" s="23"/>
      <c r="H61" s="24"/>
      <c r="I61" s="149"/>
      <c r="J61" s="26"/>
      <c r="K61" s="153"/>
      <c r="L61" s="26"/>
      <c r="M61" s="154"/>
      <c r="N61" s="26"/>
      <c r="O61" s="153"/>
      <c r="P61" s="26"/>
      <c r="Q61" s="153"/>
      <c r="R61" s="26"/>
      <c r="S61" s="153"/>
      <c r="T61" s="26"/>
      <c r="U61" s="153"/>
      <c r="V61" s="26"/>
      <c r="W61" s="153"/>
      <c r="X61" s="26"/>
      <c r="Y61" s="153"/>
      <c r="Z61" s="26"/>
      <c r="AA61" s="148"/>
      <c r="AB61" s="26"/>
    </row>
    <row r="62" spans="1:28" s="7" customFormat="1" ht="24.75" customHeight="1">
      <c r="A62" s="72"/>
      <c r="B62" s="18"/>
      <c r="C62" s="72"/>
      <c r="D62" s="108" t="s">
        <v>91</v>
      </c>
      <c r="E62" s="109"/>
      <c r="F62" s="90"/>
      <c r="G62" s="23"/>
      <c r="H62" s="24"/>
      <c r="I62" s="149"/>
      <c r="J62" s="26"/>
      <c r="K62" s="153"/>
      <c r="L62" s="26"/>
      <c r="M62" s="154"/>
      <c r="N62" s="26"/>
      <c r="O62" s="153"/>
      <c r="P62" s="26"/>
      <c r="Q62" s="153"/>
      <c r="R62" s="26"/>
      <c r="S62" s="153"/>
      <c r="T62" s="26"/>
      <c r="U62" s="153"/>
      <c r="V62" s="26"/>
      <c r="W62" s="153"/>
      <c r="X62" s="26"/>
      <c r="Y62" s="153"/>
      <c r="Z62" s="26"/>
      <c r="AA62" s="148"/>
      <c r="AB62" s="26"/>
    </row>
    <row r="63" spans="1:28" s="7" customFormat="1" ht="24.75" customHeight="1">
      <c r="A63" s="72"/>
      <c r="B63" s="18"/>
      <c r="C63" s="72"/>
      <c r="D63" s="72"/>
      <c r="E63" s="20"/>
      <c r="F63" s="22"/>
      <c r="G63" s="23"/>
      <c r="H63" s="24"/>
      <c r="I63" s="149"/>
      <c r="J63" s="26"/>
      <c r="K63" s="153"/>
      <c r="L63" s="26"/>
      <c r="M63" s="154"/>
      <c r="N63" s="26"/>
      <c r="O63" s="153"/>
      <c r="P63" s="26"/>
      <c r="Q63" s="153"/>
      <c r="R63" s="26"/>
      <c r="S63" s="153"/>
      <c r="T63" s="26"/>
      <c r="U63" s="153"/>
      <c r="V63" s="26"/>
      <c r="W63" s="153"/>
      <c r="X63" s="26"/>
      <c r="Y63" s="153"/>
      <c r="Z63" s="26"/>
      <c r="AA63" s="148"/>
      <c r="AB63" s="26"/>
    </row>
    <row r="64" spans="1:28" s="6" customFormat="1" ht="36" customHeight="1">
      <c r="A64" s="362" t="s">
        <v>143</v>
      </c>
      <c r="B64" s="363"/>
      <c r="C64" s="363"/>
      <c r="D64" s="364"/>
      <c r="E64" s="60"/>
      <c r="F64" s="61"/>
      <c r="G64" s="23"/>
      <c r="H64" s="24"/>
      <c r="I64" s="149"/>
      <c r="J64" s="37"/>
      <c r="K64" s="149"/>
      <c r="L64" s="37"/>
      <c r="M64" s="149"/>
      <c r="N64" s="37"/>
      <c r="O64" s="149"/>
      <c r="P64" s="37"/>
      <c r="Q64" s="149"/>
      <c r="R64" s="37"/>
      <c r="S64" s="149"/>
      <c r="T64" s="37"/>
      <c r="U64" s="149"/>
      <c r="V64" s="37"/>
      <c r="W64" s="149"/>
      <c r="X64" s="37"/>
      <c r="Y64" s="149"/>
      <c r="Z64" s="37"/>
      <c r="AA64" s="149"/>
      <c r="AB64" s="37"/>
    </row>
    <row r="65" spans="1:28" s="6" customFormat="1" ht="36" customHeight="1">
      <c r="A65" s="164"/>
      <c r="B65" s="164"/>
      <c r="C65" s="164"/>
      <c r="D65" s="108" t="s">
        <v>98</v>
      </c>
      <c r="E65" s="109"/>
      <c r="F65" s="90"/>
      <c r="G65" s="23"/>
      <c r="H65" s="24"/>
      <c r="I65" s="149"/>
      <c r="J65" s="37"/>
      <c r="K65" s="149"/>
      <c r="L65" s="37"/>
      <c r="M65" s="149"/>
      <c r="N65" s="37"/>
      <c r="O65" s="149"/>
      <c r="P65" s="37"/>
      <c r="Q65" s="149"/>
      <c r="R65" s="37"/>
      <c r="S65" s="149"/>
      <c r="T65" s="37"/>
      <c r="U65" s="149"/>
      <c r="V65" s="37"/>
      <c r="W65" s="149"/>
      <c r="X65" s="37"/>
      <c r="Y65" s="149"/>
      <c r="Z65" s="37"/>
      <c r="AA65" s="149"/>
      <c r="AB65" s="37"/>
    </row>
    <row r="66" spans="1:28" s="6" customFormat="1" ht="36" customHeight="1">
      <c r="A66" s="164"/>
      <c r="B66" s="164"/>
      <c r="C66" s="164"/>
      <c r="D66" s="161" t="s">
        <v>91</v>
      </c>
      <c r="E66" s="162"/>
      <c r="F66" s="163"/>
      <c r="G66" s="23"/>
      <c r="H66" s="24"/>
      <c r="I66" s="149"/>
      <c r="J66" s="37"/>
      <c r="K66" s="149"/>
      <c r="L66" s="37"/>
      <c r="M66" s="149"/>
      <c r="N66" s="37"/>
      <c r="O66" s="149"/>
      <c r="P66" s="37"/>
      <c r="Q66" s="149"/>
      <c r="R66" s="37"/>
      <c r="S66" s="149"/>
      <c r="T66" s="37"/>
      <c r="U66" s="149"/>
      <c r="V66" s="37"/>
      <c r="W66" s="149"/>
      <c r="X66" s="37"/>
      <c r="Y66" s="149"/>
      <c r="Z66" s="37"/>
      <c r="AA66" s="149"/>
      <c r="AB66" s="37"/>
    </row>
    <row r="67" spans="1:28" s="6" customFormat="1" ht="36" customHeight="1">
      <c r="A67" s="164"/>
      <c r="B67" s="164"/>
      <c r="C67" s="164"/>
      <c r="D67" s="164"/>
      <c r="E67" s="165"/>
      <c r="F67" s="166"/>
      <c r="G67" s="23"/>
      <c r="H67" s="24"/>
      <c r="I67" s="149"/>
      <c r="J67" s="37"/>
      <c r="K67" s="149"/>
      <c r="L67" s="37"/>
      <c r="M67" s="149"/>
      <c r="N67" s="37"/>
      <c r="O67" s="149"/>
      <c r="P67" s="37"/>
      <c r="Q67" s="149"/>
      <c r="R67" s="37"/>
      <c r="S67" s="149"/>
      <c r="T67" s="37"/>
      <c r="U67" s="149"/>
      <c r="V67" s="37"/>
      <c r="W67" s="149"/>
      <c r="X67" s="37"/>
      <c r="Y67" s="149"/>
      <c r="Z67" s="37"/>
      <c r="AA67" s="149"/>
      <c r="AB67" s="37"/>
    </row>
    <row r="68" spans="2:28" ht="15.75" customHeight="1">
      <c r="B68" s="12"/>
      <c r="C68" s="11"/>
      <c r="D68" s="11"/>
      <c r="E68" s="11"/>
      <c r="J68" s="14"/>
      <c r="L68" s="14"/>
      <c r="N68" s="14"/>
      <c r="P68" s="14"/>
      <c r="R68" s="14"/>
      <c r="T68" s="14"/>
      <c r="V68" s="14"/>
      <c r="X68" s="14"/>
      <c r="Z68" s="14"/>
      <c r="AB68" s="14"/>
    </row>
    <row r="69" spans="2:5" ht="15.75" customHeight="1">
      <c r="B69" s="12"/>
      <c r="C69" s="11"/>
      <c r="D69" s="11"/>
      <c r="E69" s="11"/>
    </row>
    <row r="70" spans="1:28" ht="38.25" customHeight="1">
      <c r="A70" s="347" t="s">
        <v>89</v>
      </c>
      <c r="B70" s="348"/>
      <c r="C70" s="348"/>
      <c r="D70" s="349"/>
      <c r="E70" s="97"/>
      <c r="F70" s="98"/>
      <c r="J70" s="16"/>
      <c r="L70" s="16"/>
      <c r="N70" s="16"/>
      <c r="P70" s="16"/>
      <c r="R70" s="16"/>
      <c r="T70" s="16"/>
      <c r="V70" s="16"/>
      <c r="X70" s="16"/>
      <c r="Z70" s="16"/>
      <c r="AB70" s="16"/>
    </row>
    <row r="71" spans="1:28" ht="25.5" customHeight="1">
      <c r="A71" s="374" t="s">
        <v>47</v>
      </c>
      <c r="B71" s="375"/>
      <c r="C71" s="375"/>
      <c r="D71" s="376"/>
      <c r="E71" s="104"/>
      <c r="F71" s="105"/>
      <c r="J71" s="16"/>
      <c r="L71" s="16"/>
      <c r="M71" s="178"/>
      <c r="N71" s="16"/>
      <c r="P71" s="16"/>
      <c r="R71" s="16"/>
      <c r="T71" s="16"/>
      <c r="V71" s="16"/>
      <c r="X71" s="16"/>
      <c r="Z71" s="16"/>
      <c r="AB71" s="16"/>
    </row>
    <row r="72" spans="1:28" ht="25.5" customHeight="1">
      <c r="A72" s="100"/>
      <c r="B72" s="101"/>
      <c r="C72" s="102" t="s">
        <v>96</v>
      </c>
      <c r="D72" s="103"/>
      <c r="E72" s="104"/>
      <c r="F72" s="105"/>
      <c r="J72" s="16"/>
      <c r="L72" s="16"/>
      <c r="N72" s="16"/>
      <c r="P72" s="16"/>
      <c r="R72" s="16"/>
      <c r="T72" s="16"/>
      <c r="V72" s="16"/>
      <c r="X72" s="16"/>
      <c r="Z72" s="16"/>
      <c r="AB72" s="16"/>
    </row>
    <row r="73" spans="1:28" ht="38.25" customHeight="1">
      <c r="A73" s="344" t="s">
        <v>90</v>
      </c>
      <c r="B73" s="345"/>
      <c r="C73" s="345"/>
      <c r="D73" s="346"/>
      <c r="E73" s="40"/>
      <c r="F73" s="42"/>
      <c r="H73" s="179"/>
      <c r="J73" s="16"/>
      <c r="K73" s="178"/>
      <c r="L73" s="16"/>
      <c r="M73" s="178"/>
      <c r="N73" s="16"/>
      <c r="P73" s="16"/>
      <c r="R73" s="16"/>
      <c r="T73" s="16"/>
      <c r="V73" s="16"/>
      <c r="X73" s="16"/>
      <c r="Z73" s="16"/>
      <c r="AB73" s="16"/>
    </row>
    <row r="74" spans="1:28" ht="38.25" customHeight="1">
      <c r="A74" s="344" t="s">
        <v>91</v>
      </c>
      <c r="B74" s="345"/>
      <c r="C74" s="345"/>
      <c r="D74" s="346"/>
      <c r="E74" s="40"/>
      <c r="F74" s="42"/>
      <c r="H74" s="179"/>
      <c r="J74" s="16"/>
      <c r="K74" s="178"/>
      <c r="L74" s="16"/>
      <c r="M74" s="178"/>
      <c r="N74" s="16"/>
      <c r="P74" s="16"/>
      <c r="R74" s="16"/>
      <c r="T74" s="16"/>
      <c r="V74" s="16"/>
      <c r="X74" s="16"/>
      <c r="Z74" s="16"/>
      <c r="AB74" s="16"/>
    </row>
    <row r="75" spans="1:13" ht="21" customHeight="1">
      <c r="A75" s="341" t="s">
        <v>97</v>
      </c>
      <c r="B75" s="342"/>
      <c r="C75" s="342"/>
      <c r="D75" s="343"/>
      <c r="E75" s="104"/>
      <c r="F75" s="105"/>
      <c r="H75" s="179"/>
      <c r="K75" s="178"/>
      <c r="M75" s="178"/>
    </row>
    <row r="76" spans="1:13" ht="28.5" customHeight="1">
      <c r="A76" s="344" t="s">
        <v>90</v>
      </c>
      <c r="B76" s="345"/>
      <c r="C76" s="345"/>
      <c r="D76" s="346"/>
      <c r="E76" s="19"/>
      <c r="F76" s="42"/>
      <c r="K76" s="178"/>
      <c r="M76" s="178"/>
    </row>
    <row r="77" spans="1:13" ht="38.25" customHeight="1">
      <c r="A77" s="344" t="s">
        <v>91</v>
      </c>
      <c r="B77" s="345"/>
      <c r="C77" s="345"/>
      <c r="D77" s="346"/>
      <c r="E77" s="87"/>
      <c r="F77" s="42"/>
      <c r="M77" s="178"/>
    </row>
    <row r="78" spans="1:28" ht="33.75" customHeight="1">
      <c r="A78" s="351" t="s">
        <v>92</v>
      </c>
      <c r="B78" s="352"/>
      <c r="C78" s="352"/>
      <c r="D78" s="353"/>
      <c r="E78" s="99"/>
      <c r="F78" s="111"/>
      <c r="H78" s="179"/>
      <c r="M78" s="17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43.5" customHeight="1">
      <c r="A79" s="341" t="s">
        <v>48</v>
      </c>
      <c r="B79" s="342"/>
      <c r="C79" s="342"/>
      <c r="D79" s="343"/>
      <c r="E79" s="110"/>
      <c r="F79" s="105"/>
      <c r="H79" s="180"/>
      <c r="M79" s="17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31.5" customHeight="1">
      <c r="A80" s="344" t="s">
        <v>90</v>
      </c>
      <c r="B80" s="345"/>
      <c r="C80" s="345"/>
      <c r="D80" s="346"/>
      <c r="E80" s="19"/>
      <c r="F80" s="42"/>
      <c r="H80" s="180"/>
      <c r="M80" s="17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39.75" customHeight="1">
      <c r="A81" s="344" t="s">
        <v>91</v>
      </c>
      <c r="B81" s="345"/>
      <c r="C81" s="345"/>
      <c r="D81" s="346"/>
      <c r="E81" s="87"/>
      <c r="F81" s="42"/>
      <c r="H81" s="180"/>
      <c r="M81" s="17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30.75" customHeight="1">
      <c r="A82" s="350" t="s">
        <v>93</v>
      </c>
      <c r="B82" s="350"/>
      <c r="C82" s="350"/>
      <c r="D82" s="350"/>
      <c r="E82" s="99"/>
      <c r="F82" s="111"/>
      <c r="H82" s="179"/>
      <c r="M82" s="17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30.75" customHeight="1">
      <c r="A83" s="341" t="s">
        <v>62</v>
      </c>
      <c r="B83" s="342"/>
      <c r="C83" s="342"/>
      <c r="D83" s="343"/>
      <c r="E83" s="110"/>
      <c r="F83" s="105"/>
      <c r="H83" s="180"/>
      <c r="M83" s="17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40.5" customHeight="1">
      <c r="A84" s="344" t="s">
        <v>90</v>
      </c>
      <c r="B84" s="345"/>
      <c r="C84" s="345"/>
      <c r="D84" s="346"/>
      <c r="E84" s="19"/>
      <c r="F84" s="42"/>
      <c r="H84" s="180"/>
      <c r="M84" s="17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33" customHeight="1">
      <c r="A85" s="344" t="s">
        <v>91</v>
      </c>
      <c r="B85" s="345"/>
      <c r="C85" s="345"/>
      <c r="D85" s="346"/>
      <c r="E85" s="87"/>
      <c r="F85" s="42"/>
      <c r="H85" s="180"/>
      <c r="M85" s="17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35.25" customHeight="1">
      <c r="A86" s="351" t="s">
        <v>94</v>
      </c>
      <c r="B86" s="352"/>
      <c r="C86" s="352"/>
      <c r="D86" s="353"/>
      <c r="E86" s="99"/>
      <c r="F86" s="111"/>
      <c r="H86" s="179"/>
      <c r="M86" s="17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>
      <c r="A87" s="344"/>
      <c r="B87" s="345"/>
      <c r="C87" s="345"/>
      <c r="D87" s="346"/>
      <c r="E87" s="87"/>
      <c r="F87" s="4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48" customHeight="1">
      <c r="A88" s="357" t="s">
        <v>95</v>
      </c>
      <c r="B88" s="358"/>
      <c r="C88" s="358"/>
      <c r="D88" s="359"/>
      <c r="E88" s="94"/>
      <c r="F88" s="9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48" customHeight="1">
      <c r="A89" s="354" t="s">
        <v>90</v>
      </c>
      <c r="B89" s="355"/>
      <c r="C89" s="355"/>
      <c r="D89" s="356"/>
      <c r="E89" s="94"/>
      <c r="F89" s="9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48" customHeight="1">
      <c r="A90" s="112"/>
      <c r="B90" s="113"/>
      <c r="C90" s="113"/>
      <c r="D90" s="114" t="s">
        <v>91</v>
      </c>
      <c r="E90" s="94"/>
      <c r="F90" s="9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48" customHeight="1">
      <c r="A91" s="354" t="s">
        <v>95</v>
      </c>
      <c r="B91" s="355"/>
      <c r="C91" s="355"/>
      <c r="D91" s="356"/>
      <c r="E91" s="94"/>
      <c r="F91" s="95"/>
      <c r="G91" s="22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</sheetData>
  <sheetProtection/>
  <mergeCells count="29">
    <mergeCell ref="A76:D76"/>
    <mergeCell ref="A71:D71"/>
    <mergeCell ref="A73:D73"/>
    <mergeCell ref="A74:D74"/>
    <mergeCell ref="G7:G8"/>
    <mergeCell ref="A22:A23"/>
    <mergeCell ref="D22:D23"/>
    <mergeCell ref="H7:H8"/>
    <mergeCell ref="A64:D64"/>
    <mergeCell ref="A42:D42"/>
    <mergeCell ref="D7:D8"/>
    <mergeCell ref="A7:A8"/>
    <mergeCell ref="C60:D60"/>
    <mergeCell ref="A89:D89"/>
    <mergeCell ref="A91:D91"/>
    <mergeCell ref="A87:D87"/>
    <mergeCell ref="A88:D88"/>
    <mergeCell ref="A85:D85"/>
    <mergeCell ref="A86:D86"/>
    <mergeCell ref="A79:D79"/>
    <mergeCell ref="A80:D80"/>
    <mergeCell ref="A70:D70"/>
    <mergeCell ref="A82:D82"/>
    <mergeCell ref="A83:D83"/>
    <mergeCell ref="A84:D84"/>
    <mergeCell ref="A77:D77"/>
    <mergeCell ref="A78:D78"/>
    <mergeCell ref="A81:D81"/>
    <mergeCell ref="A75:D75"/>
  </mergeCells>
  <printOptions/>
  <pageMargins left="1.0236220472440944" right="0.2755905511811024" top="0.4724409448818898" bottom="0.31496062992125984" header="0.5118110236220472" footer="0.5118110236220472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 Demetriou</dc:creator>
  <cp:keywords/>
  <dc:description/>
  <cp:lastModifiedBy>user</cp:lastModifiedBy>
  <cp:lastPrinted>2016-11-23T08:33:53Z</cp:lastPrinted>
  <dcterms:created xsi:type="dcterms:W3CDTF">2002-06-22T19:31:24Z</dcterms:created>
  <dcterms:modified xsi:type="dcterms:W3CDTF">2017-01-13T08:56:52Z</dcterms:modified>
  <cp:category/>
  <cp:version/>
  <cp:contentType/>
  <cp:contentStatus/>
</cp:coreProperties>
</file>